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5" yWindow="122" windowWidth="15167" windowHeight="8621" activeTab="0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xlnm.Print_Titles" localSheetId="0">'1'!$A:$B,'1'!$3:$4</definedName>
    <definedName name="_xlnm.Print_Titles" localSheetId="1">'2'!$A:$B,'2'!$3:$4</definedName>
    <definedName name="_xlnm.Print_Titles" localSheetId="2">'3'!$A:$B,'3'!$3:$4</definedName>
  </definedNames>
  <calcPr fullCalcOnLoad="1"/>
</workbook>
</file>

<file path=xl/sharedStrings.xml><?xml version="1.0" encoding="utf-8"?>
<sst xmlns="http://schemas.openxmlformats.org/spreadsheetml/2006/main" count="103" uniqueCount="63">
  <si>
    <t>&lt; 1 &gt;  Technický účet k neživotnímu pojištění ~ VYPO20_11</t>
  </si>
  <si>
    <t>Výsledek technického účtu k neživotnímu pojištění</t>
  </si>
  <si>
    <t>Zasloužené pojistné, očištěné od zajištění</t>
  </si>
  <si>
    <t>Předepsané pojistné, očištěné od zajištění</t>
  </si>
  <si>
    <t>Předepsané hrubé pojistné</t>
  </si>
  <si>
    <t>Pojistné postoupené zajišťovatelům</t>
  </si>
  <si>
    <t>Změna stavu rezervy na nezasloužené poj., očištěné od zajiš.</t>
  </si>
  <si>
    <t>Změna stavu hrubé výše rezervy na nezasloužené pojistné</t>
  </si>
  <si>
    <t>Změna stavu rezervy na nezasloužené pojistné, podíl zajišťo.</t>
  </si>
  <si>
    <t>Ostatní technické výnosy, očištěné od zajištění</t>
  </si>
  <si>
    <t>Náklady na poj. pl. včetně změny TR,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</si>
  <si>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</si>
  <si>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</si>
  <si>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</si>
  <si>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poj. pl., očištěné od zajištění</t>
  </si>
  <si>
    <t>Změna stavu hrubé výše rezervy na pojistná plnění</t>
  </si>
  <si>
    <t>Změna stavu rezervy na pojistná plnění, podíl zajišťovatelů</t>
  </si>
  <si>
    <t>Změny stavu ostatních tech. rezerv,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</si>
  <si>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</si>
  <si>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</si>
  <si>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</si>
  <si>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</si>
  <si>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</si>
  <si>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Ostatní technické náklady, očištěné od zajištění</t>
  </si>
  <si>
    <t>Změna stavu vyrovnávací rezervy</t>
  </si>
  <si>
    <t>@</t>
  </si>
  <si>
    <t>&lt; 2 &gt;  Technický účet k životnímu pojištění ~ VYPO20_12</t>
  </si>
  <si>
    <t>Výsledek technického účtu k životnímu pojištění</t>
  </si>
  <si>
    <t>Výnosy z podílů</t>
  </si>
  <si>
    <t>Výnosy z pozemků a staveb (nemovitosti)</t>
  </si>
  <si>
    <t>Výnosy z ostatních investic (mimo nemovitostí)</t>
  </si>
  <si>
    <t>Změna stavu ostat. TR (mimo rez. živ. poj.), očiš. od zajiš.</t>
  </si>
  <si>
    <t>&lt; 3 &gt;  Netechnický účet ~ VYPO20_21</t>
  </si>
  <si>
    <t>Zisk nebo ztráta za účetní období</t>
  </si>
  <si>
    <t>Zisk nebo ztráta z běžné činnosti po zdanění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</si>
  <si>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</si>
  <si>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</si>
  <si>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</si>
  <si>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</si>
  <si>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</si>
  <si>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</si>
  <si>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</si>
  <si>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daně neuvedené v předcházejících položkách</t>
  </si>
  <si>
    <t>Výkaz zisku a ztráty pojišťovny</t>
  </si>
  <si>
    <t>Kooperativa pojišťovna, a.s., VIG</t>
  </si>
  <si>
    <t>Výnosy z investic</t>
  </si>
  <si>
    <t>Výnosy z ostatních investic</t>
  </si>
  <si>
    <t>Změny hodnoty investic - výnosy</t>
  </si>
  <si>
    <t>Výnosy z realizace investic</t>
  </si>
  <si>
    <t>Převedené výnosy investic z technického účtu k živ.poj.</t>
  </si>
  <si>
    <t>Náklady na investice</t>
  </si>
  <si>
    <t>Náklady na správu investic, včetně úroků</t>
  </si>
  <si>
    <t>Změna hodnoty investic - náklady</t>
  </si>
  <si>
    <t>Náklady spojené s realizací investic</t>
  </si>
  <si>
    <t>Převod výnosů z investic na tech. účet k neživ. poj.</t>
  </si>
  <si>
    <t>Přírůstky hodnoty investic</t>
  </si>
  <si>
    <t>Změna stavu rezervy na životní pojištění, očištěná od zajiš.</t>
  </si>
  <si>
    <t>Změna stavu hrubé výše rezervy na životní pojištění</t>
  </si>
  <si>
    <t>Změna stavu rezervy na životní pojištění, podíl zajišťovatelů</t>
  </si>
  <si>
    <t>Bonusy a slevy, očištěné od zajištění</t>
  </si>
  <si>
    <t>Úbytky hodnoty investic</t>
  </si>
  <si>
    <t>Převod výnosů z investic na netechnický účet</t>
  </si>
  <si>
    <t>Převedené výnosy z investic z netechnického účtu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</si>
</sst>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#,##0,,"/>
  </numFmts>
  <fonts count="45">
    <font>
      <sz val="8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24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3" fontId="0" fillId="21" borderId="2">
      <alignment/>
      <protection/>
    </xf>
    <xf numFmtId="0" fontId="32" fillId="2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23" borderId="2">
      <alignment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26" borderId="0" applyNumberFormat="0" applyBorder="0" applyAlignment="0" applyProtection="0"/>
    <xf numFmtId="49" fontId="0" fillId="27" borderId="2">
      <alignment/>
      <protection/>
    </xf>
    <xf numFmtId="0" fontId="40" fillId="0" borderId="0" applyNumberFormat="0" applyFill="0" applyBorder="0" applyAlignment="0" applyProtection="0"/>
    <xf numFmtId="164" fontId="0" fillId="28" borderId="2">
      <alignment/>
      <protection/>
    </xf>
    <xf numFmtId="0" fontId="41" fillId="29" borderId="9" applyNumberFormat="0" applyAlignment="0" applyProtection="0"/>
    <xf numFmtId="0" fontId="42" fillId="30" borderId="9" applyNumberFormat="0" applyAlignment="0" applyProtection="0"/>
    <xf numFmtId="0" fontId="43" fillId="30" borderId="10" applyNumberFormat="0" applyAlignment="0" applyProtection="0"/>
    <xf numFmtId="0" fontId="44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26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/>
    </xf>
    <xf numFmtId="164" fontId="27" fillId="37" borderId="11" xfId="0" applyNumberFormat="1" applyFont="1" applyFill="1" applyBorder="1" applyAlignment="1">
      <alignment/>
    </xf>
    <xf numFmtId="164" fontId="26" fillId="28" borderId="11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JED_svetly_s" xfId="37"/>
    <cellStyle name="Kontrolní buňka" xfId="38"/>
    <cellStyle name="Currency" xfId="39"/>
    <cellStyle name="Currency [0]" xfId="40"/>
    <cellStyle name="MIL_svetly_s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_svetly_s" xfId="52"/>
    <cellStyle name="Text upozornění" xfId="53"/>
    <cellStyle name="TIS_svetly_s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LAN\OPC\&#268;NB\2016\DOHLED%204..Q%202016\VYPOS20_04_20161231_UPC_odTVRZ_po_auditu_OPR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"/>
      <sheetName val="2"/>
      <sheetName val="3"/>
      <sheetName val="List1"/>
    </sheetNames>
    <sheetDataSet>
      <sheetData sheetId="3">
        <row r="16">
          <cell r="C16">
            <v>0</v>
          </cell>
        </row>
        <row r="21">
          <cell r="C21">
            <v>-879985399.8399992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" sqref="B1"/>
    </sheetView>
  </sheetViews>
  <sheetFormatPr defaultColWidth="9.33203125" defaultRowHeight="11.25"/>
  <cols>
    <col min="1" max="1" width="50.83203125" style="0" customWidth="1"/>
    <col min="2" max="2" width="4.83203125" style="0" customWidth="1"/>
    <col min="3" max="3" width="17.83203125" style="0" customWidth="1"/>
    <col min="5" max="6" width="13.83203125" style="0" customWidth="1"/>
  </cols>
  <sheetData>
    <row r="1" spans="1:6" ht="11.25">
      <c r="A1" s="1" t="s">
        <v>43</v>
      </c>
      <c r="C1" s="9">
        <v>42735</v>
      </c>
      <c r="F1" s="9"/>
    </row>
    <row r="2" s="2" customFormat="1" ht="30" customHeight="1">
      <c r="A2" s="3" t="s">
        <v>44</v>
      </c>
    </row>
    <row r="3" spans="1:6" ht="9.75">
      <c r="A3" s="4" t="s">
        <v>0</v>
      </c>
      <c r="F3" s="5"/>
    </row>
    <row r="4" spans="1:3" ht="9.75">
      <c r="A4" s="7"/>
      <c r="B4" s="8" t="s">
        <v>25</v>
      </c>
      <c r="C4" s="6">
        <v>1</v>
      </c>
    </row>
    <row r="5" spans="1:3" ht="9.75">
      <c r="A5" s="10" t="s">
        <v>1</v>
      </c>
      <c r="B5" s="11">
        <v>1</v>
      </c>
      <c r="C5" s="12">
        <f>C6+C13+C14+C15+C22+C23+C24+C29+C30</f>
        <v>1881513119.8100004</v>
      </c>
    </row>
    <row r="6" spans="1:3" ht="9.75">
      <c r="A6" s="10" t="s">
        <v>2</v>
      </c>
      <c r="B6" s="11">
        <v>2</v>
      </c>
      <c r="C6" s="12">
        <f>C7+C10</f>
        <v>18260161575.77</v>
      </c>
    </row>
    <row r="7" spans="1:3" ht="9.75">
      <c r="A7" s="10" t="s">
        <v>3</v>
      </c>
      <c r="B7" s="11">
        <v>3</v>
      </c>
      <c r="C7" s="12">
        <f>C8+C9</f>
        <v>18483484667.85</v>
      </c>
    </row>
    <row r="8" spans="1:3" ht="9.75">
      <c r="A8" s="10" t="s">
        <v>4</v>
      </c>
      <c r="B8" s="11">
        <v>4</v>
      </c>
      <c r="C8" s="13">
        <v>23673239266.82</v>
      </c>
    </row>
    <row r="9" spans="1:3" ht="9.75">
      <c r="A9" s="10" t="s">
        <v>5</v>
      </c>
      <c r="B9" s="11">
        <v>5</v>
      </c>
      <c r="C9" s="13">
        <v>-5189754598.969999</v>
      </c>
    </row>
    <row r="10" spans="1:3" ht="9.75">
      <c r="A10" s="10" t="s">
        <v>6</v>
      </c>
      <c r="B10" s="11">
        <v>6</v>
      </c>
      <c r="C10" s="12">
        <f>C11+C12</f>
        <v>-223323092.07999945</v>
      </c>
    </row>
    <row r="11" spans="1:3" ht="9.75">
      <c r="A11" s="10" t="s">
        <v>7</v>
      </c>
      <c r="B11" s="11">
        <v>7</v>
      </c>
      <c r="C11" s="13">
        <v>-281722558.73999953</v>
      </c>
    </row>
    <row r="12" spans="1:3" ht="9.75">
      <c r="A12" s="10" t="s">
        <v>8</v>
      </c>
      <c r="B12" s="11">
        <v>8</v>
      </c>
      <c r="C12" s="13">
        <v>58399466.660000086</v>
      </c>
    </row>
    <row r="13" spans="1:3" ht="9.75">
      <c r="A13" s="10" t="s">
        <v>62</v>
      </c>
      <c r="B13" s="11">
        <v>9</v>
      </c>
      <c r="C13" s="12">
        <f>-'[1]3'!C21</f>
        <v>879985399.8399992</v>
      </c>
    </row>
    <row r="14" spans="1:3" ht="9.75">
      <c r="A14" s="10" t="s">
        <v>9</v>
      </c>
      <c r="B14" s="11">
        <v>10</v>
      </c>
      <c r="C14" s="13">
        <v>1155137257.4300003</v>
      </c>
    </row>
    <row r="15" spans="1:3" ht="9.75">
      <c r="A15" s="10" t="s">
        <v>10</v>
      </c>
      <c r="B15" s="11">
        <v>11</v>
      </c>
      <c r="C15" s="12">
        <f>C16+C19</f>
        <v>-11426810260.58</v>
      </c>
    </row>
    <row r="16" spans="1:3" ht="9.75">
      <c r="A16" s="10" t="s">
        <v>11</v>
      </c>
      <c r="B16" s="11">
        <v>12</v>
      </c>
      <c r="C16" s="12">
        <f>C17+C18</f>
        <v>-11591158809.630001</v>
      </c>
    </row>
    <row r="17" spans="1:3" ht="9.75">
      <c r="A17" s="10" t="s">
        <v>12</v>
      </c>
      <c r="B17" s="11">
        <v>13</v>
      </c>
      <c r="C17" s="13">
        <v>-14180624219.16</v>
      </c>
    </row>
    <row r="18" spans="1:3" ht="9.75">
      <c r="A18" s="10" t="s">
        <v>13</v>
      </c>
      <c r="B18" s="11">
        <v>14</v>
      </c>
      <c r="C18" s="13">
        <v>2589465409.5299997</v>
      </c>
    </row>
    <row r="19" spans="1:3" ht="9.75">
      <c r="A19" s="10" t="s">
        <v>14</v>
      </c>
      <c r="B19" s="11">
        <v>15</v>
      </c>
      <c r="C19" s="12">
        <f>C20+C21</f>
        <v>164348549.05000067</v>
      </c>
    </row>
    <row r="20" spans="1:3" ht="9.75">
      <c r="A20" s="10" t="s">
        <v>15</v>
      </c>
      <c r="B20" s="11">
        <v>16</v>
      </c>
      <c r="C20" s="13">
        <v>187683858.28000063</v>
      </c>
    </row>
    <row r="21" spans="1:3" ht="9.75">
      <c r="A21" s="10" t="s">
        <v>16</v>
      </c>
      <c r="B21" s="11">
        <v>17</v>
      </c>
      <c r="C21" s="13">
        <v>-23335309.22999996</v>
      </c>
    </row>
    <row r="22" spans="1:3" ht="9.75">
      <c r="A22" s="10" t="s">
        <v>17</v>
      </c>
      <c r="B22" s="11">
        <v>18</v>
      </c>
      <c r="C22" s="13">
        <v>112266616</v>
      </c>
    </row>
    <row r="23" spans="1:3" ht="9.75">
      <c r="A23" s="10" t="s">
        <v>59</v>
      </c>
      <c r="B23" s="11">
        <v>19</v>
      </c>
      <c r="C23" s="13">
        <v>-508940772.44</v>
      </c>
    </row>
    <row r="24" spans="1:3" ht="9.75">
      <c r="A24" s="10" t="s">
        <v>18</v>
      </c>
      <c r="B24" s="11">
        <v>20</v>
      </c>
      <c r="C24" s="12">
        <f>C25+C26+C27+C28</f>
        <v>-3916540548.900001</v>
      </c>
    </row>
    <row r="25" spans="1:3" ht="9.75">
      <c r="A25" s="10" t="s">
        <v>19</v>
      </c>
      <c r="B25" s="11">
        <v>21</v>
      </c>
      <c r="C25" s="12">
        <v>-4477687410.33</v>
      </c>
    </row>
    <row r="26" spans="1:3" ht="9.75">
      <c r="A26" s="10" t="s">
        <v>20</v>
      </c>
      <c r="B26" s="11">
        <v>22</v>
      </c>
      <c r="C26" s="12">
        <v>73542190.60999998</v>
      </c>
    </row>
    <row r="27" spans="1:3" ht="9.75">
      <c r="A27" s="10" t="s">
        <v>21</v>
      </c>
      <c r="B27" s="11">
        <v>23</v>
      </c>
      <c r="C27" s="13">
        <v>-756165603.6900002</v>
      </c>
    </row>
    <row r="28" spans="1:3" ht="9.75">
      <c r="A28" s="10" t="s">
        <v>22</v>
      </c>
      <c r="B28" s="11">
        <v>24</v>
      </c>
      <c r="C28" s="13">
        <v>1243770274.5099998</v>
      </c>
    </row>
    <row r="29" spans="1:3" ht="9.75">
      <c r="A29" s="10" t="s">
        <v>23</v>
      </c>
      <c r="B29" s="11">
        <v>25</v>
      </c>
      <c r="C29" s="13">
        <v>-2673746147.3100004</v>
      </c>
    </row>
    <row r="30" spans="1:3" ht="9.75">
      <c r="A30" s="10" t="s">
        <v>24</v>
      </c>
      <c r="B30" s="11">
        <v>26</v>
      </c>
      <c r="C30" s="13">
        <v>0</v>
      </c>
    </row>
  </sheetData>
  <sheetProtection/>
  <printOptions/>
  <pageMargins left="0.7874015748031495" right="0.5511811023622046" top="0.905511811023622" bottom="0.905511811023622" header="0.5118110236220472" footer="0.5118110236220472"/>
  <pageSetup horizontalDpi="600" verticalDpi="600" orientation="landscape" pageOrder="overThenDown" paperSize="9" r:id="rId1"/>
  <headerFooter alignWithMargins="0">
    <oddHeader>&amp;CPOJ (ČNB) 20-04</oddHeader>
    <oddFooter>&amp;LVYPOS20 - &amp;F&amp;Cčást &lt; &amp;A &gt;&amp;Rstrana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3" sqref="B3"/>
    </sheetView>
  </sheetViews>
  <sheetFormatPr defaultColWidth="9.33203125" defaultRowHeight="11.25"/>
  <cols>
    <col min="1" max="1" width="50.83203125" style="0" customWidth="1"/>
    <col min="2" max="2" width="4.83203125" style="0" customWidth="1"/>
    <col min="3" max="3" width="17.83203125" style="0" customWidth="1"/>
    <col min="5" max="6" width="13.83203125" style="0" customWidth="1"/>
  </cols>
  <sheetData>
    <row r="1" spans="1:6" ht="11.25">
      <c r="A1" s="1" t="s">
        <v>43</v>
      </c>
      <c r="C1" s="9">
        <v>42735</v>
      </c>
      <c r="F1" s="9"/>
    </row>
    <row r="3" spans="1:6" ht="9.75">
      <c r="A3" s="4" t="s">
        <v>26</v>
      </c>
      <c r="F3" s="5"/>
    </row>
    <row r="4" spans="1:3" ht="9.75">
      <c r="A4" s="7"/>
      <c r="B4" s="8" t="s">
        <v>25</v>
      </c>
      <c r="C4" s="6">
        <v>1</v>
      </c>
    </row>
    <row r="5" spans="1:3" ht="9.75">
      <c r="A5" s="10" t="s">
        <v>27</v>
      </c>
      <c r="B5" s="11">
        <v>1</v>
      </c>
      <c r="C5" s="12">
        <v>308956924.38000125</v>
      </c>
    </row>
    <row r="6" spans="1:3" ht="9.75">
      <c r="A6" s="10" t="s">
        <v>2</v>
      </c>
      <c r="B6" s="11">
        <v>2</v>
      </c>
      <c r="C6" s="12">
        <f>C7+C10</f>
        <v>7792552957.39</v>
      </c>
    </row>
    <row r="7" spans="1:3" ht="9.75">
      <c r="A7" s="10" t="s">
        <v>3</v>
      </c>
      <c r="B7" s="11">
        <v>3</v>
      </c>
      <c r="C7" s="12">
        <f>C8+C9</f>
        <v>7778642961.6</v>
      </c>
    </row>
    <row r="8" spans="1:3" ht="9.75">
      <c r="A8" s="10" t="s">
        <v>4</v>
      </c>
      <c r="B8" s="11">
        <v>4</v>
      </c>
      <c r="C8" s="13">
        <v>8658153828.6</v>
      </c>
    </row>
    <row r="9" spans="1:3" ht="9.75">
      <c r="A9" s="10" t="s">
        <v>5</v>
      </c>
      <c r="B9" s="11">
        <v>5</v>
      </c>
      <c r="C9" s="13">
        <v>-879510867</v>
      </c>
    </row>
    <row r="10" spans="1:3" ht="9.75">
      <c r="A10" s="10" t="s">
        <v>6</v>
      </c>
      <c r="B10" s="11">
        <v>6</v>
      </c>
      <c r="C10" s="12">
        <f>C11+C12</f>
        <v>13909995.789999992</v>
      </c>
    </row>
    <row r="11" spans="1:3" ht="9.75">
      <c r="A11" s="10" t="s">
        <v>7</v>
      </c>
      <c r="B11" s="11">
        <v>7</v>
      </c>
      <c r="C11" s="13">
        <v>-43072896.55000001</v>
      </c>
    </row>
    <row r="12" spans="1:3" ht="9.75">
      <c r="A12" s="10" t="s">
        <v>8</v>
      </c>
      <c r="B12" s="11">
        <v>8</v>
      </c>
      <c r="C12" s="13">
        <v>56982892.34</v>
      </c>
    </row>
    <row r="13" spans="1:3" ht="9.75">
      <c r="A13" s="10" t="s">
        <v>45</v>
      </c>
      <c r="B13" s="11">
        <v>9</v>
      </c>
      <c r="C13" s="12">
        <f>C14+C15+C18+C19</f>
        <v>1786338295.42</v>
      </c>
    </row>
    <row r="14" spans="1:3" ht="9.75">
      <c r="A14" s="10" t="s">
        <v>28</v>
      </c>
      <c r="B14" s="11">
        <v>10</v>
      </c>
      <c r="C14" s="13">
        <v>33671588.27</v>
      </c>
    </row>
    <row r="15" spans="1:3" ht="9.75">
      <c r="A15" s="10" t="s">
        <v>46</v>
      </c>
      <c r="B15" s="11">
        <v>11</v>
      </c>
      <c r="C15" s="12">
        <f>C16+C17</f>
        <v>1137468845.38</v>
      </c>
    </row>
    <row r="16" spans="1:3" ht="9.75">
      <c r="A16" s="10" t="s">
        <v>29</v>
      </c>
      <c r="B16" s="11">
        <v>12</v>
      </c>
      <c r="C16" s="13">
        <v>2662720</v>
      </c>
    </row>
    <row r="17" spans="1:3" ht="9.75">
      <c r="A17" s="10" t="s">
        <v>30</v>
      </c>
      <c r="B17" s="11">
        <v>13</v>
      </c>
      <c r="C17" s="13">
        <v>1134806125.38</v>
      </c>
    </row>
    <row r="18" spans="1:3" ht="9.75">
      <c r="A18" s="10" t="s">
        <v>47</v>
      </c>
      <c r="B18" s="11">
        <v>14</v>
      </c>
      <c r="C18" s="13">
        <v>13593700.67</v>
      </c>
    </row>
    <row r="19" spans="1:3" ht="9.75">
      <c r="A19" s="10" t="s">
        <v>48</v>
      </c>
      <c r="B19" s="11">
        <v>15</v>
      </c>
      <c r="C19" s="13">
        <v>601604161.1</v>
      </c>
    </row>
    <row r="20" spans="1:3" ht="9.75">
      <c r="A20" s="10" t="s">
        <v>55</v>
      </c>
      <c r="B20" s="11">
        <v>16</v>
      </c>
      <c r="C20" s="13">
        <v>159728661.14</v>
      </c>
    </row>
    <row r="21" spans="1:3" ht="9.75">
      <c r="A21" s="10" t="s">
        <v>9</v>
      </c>
      <c r="B21" s="11">
        <v>17</v>
      </c>
      <c r="C21" s="13">
        <v>453594827.74</v>
      </c>
    </row>
    <row r="22" spans="1:3" ht="9.75">
      <c r="A22" s="10" t="s">
        <v>10</v>
      </c>
      <c r="B22" s="11">
        <v>18</v>
      </c>
      <c r="C22" s="12">
        <f>C23+C26</f>
        <v>-5675183876.8</v>
      </c>
    </row>
    <row r="23" spans="1:3" ht="9.75">
      <c r="A23" s="10" t="s">
        <v>11</v>
      </c>
      <c r="B23" s="11">
        <v>19</v>
      </c>
      <c r="C23" s="12">
        <f>C24+C25</f>
        <v>-5421639002.38</v>
      </c>
    </row>
    <row r="24" spans="1:3" ht="9.75">
      <c r="A24" s="10" t="s">
        <v>12</v>
      </c>
      <c r="B24" s="11">
        <v>20</v>
      </c>
      <c r="C24" s="13">
        <v>-5782879982.38</v>
      </c>
    </row>
    <row r="25" spans="1:3" ht="9.75">
      <c r="A25" s="10" t="s">
        <v>13</v>
      </c>
      <c r="B25" s="11">
        <v>21</v>
      </c>
      <c r="C25" s="13">
        <v>361240980</v>
      </c>
    </row>
    <row r="26" spans="1:3" ht="9.75">
      <c r="A26" s="10" t="s">
        <v>14</v>
      </c>
      <c r="B26" s="11">
        <v>22</v>
      </c>
      <c r="C26" s="12">
        <f>C27+C28</f>
        <v>-253544874.42000008</v>
      </c>
    </row>
    <row r="27" spans="1:3" ht="9.75">
      <c r="A27" s="10" t="s">
        <v>15</v>
      </c>
      <c r="B27" s="11">
        <v>23</v>
      </c>
      <c r="C27" s="13">
        <v>-356921650.4200001</v>
      </c>
    </row>
    <row r="28" spans="1:3" ht="9.75">
      <c r="A28" s="10" t="s">
        <v>16</v>
      </c>
      <c r="B28" s="11">
        <v>24</v>
      </c>
      <c r="C28" s="13">
        <v>103376776</v>
      </c>
    </row>
    <row r="29" spans="1:3" ht="9.75">
      <c r="A29" s="10" t="s">
        <v>17</v>
      </c>
      <c r="B29" s="11">
        <v>25</v>
      </c>
      <c r="C29" s="12">
        <f>C30+C33</f>
        <v>-1093745711.1599998</v>
      </c>
    </row>
    <row r="30" spans="1:3" ht="9.75">
      <c r="A30" s="10" t="s">
        <v>56</v>
      </c>
      <c r="B30" s="11">
        <v>26</v>
      </c>
      <c r="C30" s="12">
        <f>C31+C32</f>
        <v>-316262383</v>
      </c>
    </row>
    <row r="31" spans="1:3" ht="9.75">
      <c r="A31" s="10" t="s">
        <v>57</v>
      </c>
      <c r="B31" s="11">
        <v>27</v>
      </c>
      <c r="C31" s="13">
        <v>-316262383</v>
      </c>
    </row>
    <row r="32" spans="1:3" ht="9.75">
      <c r="A32" s="10" t="s">
        <v>58</v>
      </c>
      <c r="B32" s="11">
        <v>28</v>
      </c>
      <c r="C32" s="13">
        <v>0</v>
      </c>
    </row>
    <row r="33" spans="1:3" ht="9.75">
      <c r="A33" s="10" t="s">
        <v>31</v>
      </c>
      <c r="B33" s="11">
        <v>29</v>
      </c>
      <c r="C33" s="13">
        <v>-777483328.1599998</v>
      </c>
    </row>
    <row r="34" spans="1:3" ht="9.75">
      <c r="A34" s="10" t="s">
        <v>59</v>
      </c>
      <c r="B34" s="11">
        <v>30</v>
      </c>
      <c r="C34" s="13">
        <v>-33576527</v>
      </c>
    </row>
    <row r="35" spans="1:3" ht="9.75">
      <c r="A35" s="10" t="s">
        <v>18</v>
      </c>
      <c r="B35" s="11">
        <v>31</v>
      </c>
      <c r="C35" s="12">
        <f>C36+C37+C38+C39</f>
        <v>-1987548392.2799993</v>
      </c>
    </row>
    <row r="36" spans="1:3" ht="9.75">
      <c r="A36" s="10" t="s">
        <v>19</v>
      </c>
      <c r="B36" s="11">
        <v>32</v>
      </c>
      <c r="C36" s="13">
        <v>-1915151940.7099996</v>
      </c>
    </row>
    <row r="37" spans="1:3" ht="9.75">
      <c r="A37" s="10" t="s">
        <v>20</v>
      </c>
      <c r="B37" s="11">
        <v>33</v>
      </c>
      <c r="C37" s="13">
        <v>-223250155</v>
      </c>
    </row>
    <row r="38" spans="1:3" ht="9.75">
      <c r="A38" s="10" t="s">
        <v>21</v>
      </c>
      <c r="B38" s="11">
        <v>34</v>
      </c>
      <c r="C38" s="13">
        <v>-258804977.5699999</v>
      </c>
    </row>
    <row r="39" spans="1:3" ht="9.75">
      <c r="A39" s="10" t="s">
        <v>22</v>
      </c>
      <c r="B39" s="11">
        <v>35</v>
      </c>
      <c r="C39" s="13">
        <v>409658681</v>
      </c>
    </row>
    <row r="40" spans="1:3" ht="9.75">
      <c r="A40" s="10" t="s">
        <v>50</v>
      </c>
      <c r="B40" s="11">
        <v>36</v>
      </c>
      <c r="C40" s="12">
        <f>C41+C42+C43</f>
        <v>-846140206.99</v>
      </c>
    </row>
    <row r="41" spans="1:3" ht="9.75">
      <c r="A41" s="10" t="s">
        <v>51</v>
      </c>
      <c r="B41" s="11">
        <v>37</v>
      </c>
      <c r="C41" s="13">
        <v>-73348910.46</v>
      </c>
    </row>
    <row r="42" spans="1:3" ht="9.75">
      <c r="A42" s="10" t="s">
        <v>52</v>
      </c>
      <c r="B42" s="11">
        <v>38</v>
      </c>
      <c r="C42" s="13">
        <v>-173999531.63</v>
      </c>
    </row>
    <row r="43" spans="1:3" ht="9.75">
      <c r="A43" s="10" t="s">
        <v>53</v>
      </c>
      <c r="B43" s="11">
        <v>39</v>
      </c>
      <c r="C43" s="13">
        <v>-598791764.9</v>
      </c>
    </row>
    <row r="44" spans="1:3" ht="9.75">
      <c r="A44" s="10" t="s">
        <v>60</v>
      </c>
      <c r="B44" s="11">
        <v>40</v>
      </c>
      <c r="C44" s="13">
        <v>-12631251.88</v>
      </c>
    </row>
    <row r="45" spans="1:3" ht="9.75">
      <c r="A45" s="10" t="s">
        <v>23</v>
      </c>
      <c r="B45" s="11">
        <v>41</v>
      </c>
      <c r="C45" s="13">
        <v>-234431851.2</v>
      </c>
    </row>
    <row r="46" spans="1:3" ht="9.75">
      <c r="A46" s="10" t="s">
        <v>61</v>
      </c>
      <c r="B46" s="11">
        <v>42</v>
      </c>
      <c r="C46" s="12">
        <f>-'[1]3'!C16</f>
        <v>0</v>
      </c>
    </row>
  </sheetData>
  <sheetProtection/>
  <printOptions/>
  <pageMargins left="0.7874015748031495" right="0.5511811023622046" top="0.905511811023622" bottom="0.905511811023622" header="0.5118110236220472" footer="0.5118110236220472"/>
  <pageSetup horizontalDpi="600" verticalDpi="600" orientation="landscape" pageOrder="overThenDown" paperSize="9" r:id="rId1"/>
  <headerFooter alignWithMargins="0">
    <oddHeader>&amp;CPOJ (ČNB) 20-04</oddHeader>
    <oddFooter>&amp;LVYPOS20 - &amp;F&amp;Cčást &lt; &amp;A &gt;&amp;Rstrana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5" sqref="C5:C29"/>
    </sheetView>
  </sheetViews>
  <sheetFormatPr defaultColWidth="9.33203125" defaultRowHeight="11.25"/>
  <cols>
    <col min="1" max="1" width="50.83203125" style="0" customWidth="1"/>
    <col min="2" max="2" width="4.83203125" style="0" customWidth="1"/>
    <col min="3" max="3" width="17.83203125" style="0" customWidth="1"/>
    <col min="5" max="6" width="13.83203125" style="0" customWidth="1"/>
  </cols>
  <sheetData>
    <row r="1" spans="1:6" ht="11.25">
      <c r="A1" s="1" t="s">
        <v>43</v>
      </c>
      <c r="C1" s="9">
        <v>42735</v>
      </c>
      <c r="F1" s="9"/>
    </row>
    <row r="3" spans="1:6" ht="9.75">
      <c r="A3" s="4" t="s">
        <v>32</v>
      </c>
      <c r="F3" s="5"/>
    </row>
    <row r="4" spans="1:3" ht="9.75">
      <c r="A4" s="7"/>
      <c r="B4" s="8" t="s">
        <v>25</v>
      </c>
      <c r="C4" s="6">
        <v>1</v>
      </c>
    </row>
    <row r="5" spans="1:3" ht="9.75">
      <c r="A5" s="10" t="s">
        <v>33</v>
      </c>
      <c r="B5" s="11">
        <v>1</v>
      </c>
      <c r="C5" s="12">
        <v>1789718522.8900013</v>
      </c>
    </row>
    <row r="6" spans="1:3" ht="9.75">
      <c r="A6" s="10" t="s">
        <v>34</v>
      </c>
      <c r="B6" s="11">
        <v>2</v>
      </c>
      <c r="C6" s="12">
        <v>1791490998.8900013</v>
      </c>
    </row>
    <row r="7" spans="1:3" ht="9.75">
      <c r="A7" s="10" t="s">
        <v>1</v>
      </c>
      <c r="B7" s="11">
        <v>3</v>
      </c>
      <c r="C7" s="12">
        <v>1881513119.8100004</v>
      </c>
    </row>
    <row r="8" spans="1:3" ht="9.75">
      <c r="A8" s="10" t="s">
        <v>27</v>
      </c>
      <c r="B8" s="11">
        <v>4</v>
      </c>
      <c r="C8" s="12">
        <v>308956924.38000125</v>
      </c>
    </row>
    <row r="9" spans="1:3" ht="9.75">
      <c r="A9" s="10" t="s">
        <v>45</v>
      </c>
      <c r="B9" s="11">
        <v>5</v>
      </c>
      <c r="C9" s="12">
        <v>6160702980.049999</v>
      </c>
    </row>
    <row r="10" spans="1:3" ht="9.75">
      <c r="A10" s="10" t="s">
        <v>28</v>
      </c>
      <c r="B10" s="11">
        <v>6</v>
      </c>
      <c r="C10" s="13">
        <v>656482863.98</v>
      </c>
    </row>
    <row r="11" spans="1:3" ht="9.75">
      <c r="A11" s="10" t="s">
        <v>46</v>
      </c>
      <c r="B11" s="11">
        <v>7</v>
      </c>
      <c r="C11" s="12">
        <v>529183759.99</v>
      </c>
    </row>
    <row r="12" spans="1:3" ht="9.75">
      <c r="A12" s="10" t="s">
        <v>29</v>
      </c>
      <c r="B12" s="11">
        <v>8</v>
      </c>
      <c r="C12" s="13">
        <v>87615631.71000001</v>
      </c>
    </row>
    <row r="13" spans="1:3" ht="9.75">
      <c r="A13" s="10" t="s">
        <v>30</v>
      </c>
      <c r="B13" s="11">
        <v>9</v>
      </c>
      <c r="C13" s="13">
        <v>441568128.28</v>
      </c>
    </row>
    <row r="14" spans="1:3" ht="9.75">
      <c r="A14" s="10" t="s">
        <v>47</v>
      </c>
      <c r="B14" s="11">
        <v>10</v>
      </c>
      <c r="C14" s="13">
        <v>273347290.01</v>
      </c>
    </row>
    <row r="15" spans="1:3" ht="9.75">
      <c r="A15" s="10" t="s">
        <v>48</v>
      </c>
      <c r="B15" s="11">
        <v>11</v>
      </c>
      <c r="C15" s="13">
        <v>4701689066.07</v>
      </c>
    </row>
    <row r="16" spans="1:3" ht="9.75">
      <c r="A16" s="10" t="s">
        <v>49</v>
      </c>
      <c r="B16" s="11">
        <v>12</v>
      </c>
      <c r="C16" s="13">
        <v>0</v>
      </c>
    </row>
    <row r="17" spans="1:3" ht="9.75">
      <c r="A17" s="10" t="s">
        <v>50</v>
      </c>
      <c r="B17" s="11">
        <v>13</v>
      </c>
      <c r="C17" s="12">
        <v>-5280717580.21</v>
      </c>
    </row>
    <row r="18" spans="1:3" ht="9.75">
      <c r="A18" s="10" t="s">
        <v>51</v>
      </c>
      <c r="B18" s="11">
        <v>14</v>
      </c>
      <c r="C18" s="13">
        <v>-177426151.14</v>
      </c>
    </row>
    <row r="19" spans="1:3" ht="9.75">
      <c r="A19" s="10" t="s">
        <v>52</v>
      </c>
      <c r="B19" s="11">
        <v>15</v>
      </c>
      <c r="C19" s="13">
        <v>-272558308.28000003</v>
      </c>
    </row>
    <row r="20" spans="1:3" ht="9.75">
      <c r="A20" s="10" t="s">
        <v>53</v>
      </c>
      <c r="B20" s="11">
        <v>16</v>
      </c>
      <c r="C20" s="13">
        <v>-4830733120.79</v>
      </c>
    </row>
    <row r="21" spans="1:3" ht="9.75">
      <c r="A21" s="10" t="s">
        <v>54</v>
      </c>
      <c r="B21" s="11">
        <v>17</v>
      </c>
      <c r="C21" s="13">
        <v>-879985399.8399992</v>
      </c>
    </row>
    <row r="22" spans="1:3" ht="9.75">
      <c r="A22" s="10" t="s">
        <v>35</v>
      </c>
      <c r="B22" s="11">
        <v>18</v>
      </c>
      <c r="C22" s="13">
        <v>31399415.16</v>
      </c>
    </row>
    <row r="23" spans="1:3" ht="9.75">
      <c r="A23" s="10" t="s">
        <v>36</v>
      </c>
      <c r="B23" s="11">
        <v>19</v>
      </c>
      <c r="C23" s="13">
        <v>-76889775.97</v>
      </c>
    </row>
    <row r="24" spans="1:3" ht="9.75">
      <c r="A24" s="10" t="s">
        <v>37</v>
      </c>
      <c r="B24" s="11">
        <v>20</v>
      </c>
      <c r="C24" s="13">
        <v>-353488684.49</v>
      </c>
    </row>
    <row r="25" spans="1:3" ht="9.75">
      <c r="A25" s="10" t="s">
        <v>38</v>
      </c>
      <c r="B25" s="11">
        <v>21</v>
      </c>
      <c r="C25" s="12">
        <v>0</v>
      </c>
    </row>
    <row r="26" spans="1:3" ht="9.75">
      <c r="A26" s="10" t="s">
        <v>39</v>
      </c>
      <c r="B26" s="11">
        <v>22</v>
      </c>
      <c r="C26" s="13">
        <v>0</v>
      </c>
    </row>
    <row r="27" spans="1:3" ht="9.75">
      <c r="A27" s="10" t="s">
        <v>40</v>
      </c>
      <c r="B27" s="11">
        <v>23</v>
      </c>
      <c r="C27" s="13">
        <v>0</v>
      </c>
    </row>
    <row r="28" spans="1:3" ht="9.75">
      <c r="A28" s="10" t="s">
        <v>41</v>
      </c>
      <c r="B28" s="11">
        <v>24</v>
      </c>
      <c r="C28" s="13">
        <v>0</v>
      </c>
    </row>
    <row r="29" spans="1:3" ht="9.75">
      <c r="A29" s="10" t="s">
        <v>42</v>
      </c>
      <c r="B29" s="11">
        <v>25</v>
      </c>
      <c r="C29" s="13">
        <v>-1772476</v>
      </c>
    </row>
  </sheetData>
  <sheetProtection/>
  <printOptions/>
  <pageMargins left="0.7874015748031495" right="0.5511811023622046" top="0.905511811023622" bottom="0.905511811023622" header="0.5118110236220472" footer="0.5118110236220472"/>
  <pageSetup horizontalDpi="600" verticalDpi="600" orientation="landscape" pageOrder="overThenDown" paperSize="9" r:id="rId1"/>
  <headerFooter alignWithMargins="0">
    <oddHeader>&amp;CPOJ (ČNB) 20-04</oddHeader>
    <oddFooter>&amp;LVYPOS20 - &amp;F&amp;Cčást &lt; &amp;A &gt;&amp;Rstrana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Ondráček Milan</cp:lastModifiedBy>
  <dcterms:created xsi:type="dcterms:W3CDTF">2015-01-07T11:33:46Z</dcterms:created>
  <dcterms:modified xsi:type="dcterms:W3CDTF">2017-04-07T12:40:58Z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P">
    <vt:lpwstr>#,##0</vt:lpwstr>
  </property>
  <property fmtid="{D5CDD505-2E9C-101B-9397-08002B2CF9AE}" pid="3" name="formatZ">
    <vt:lpwstr>#,##0,</vt:lpwstr>
  </property>
  <property fmtid="{D5CDD505-2E9C-101B-9397-08002B2CF9AE}" pid="4" name="popisP">
    <vt:lpwstr>v Kč</vt:lpwstr>
  </property>
  <property fmtid="{D5CDD505-2E9C-101B-9397-08002B2CF9AE}" pid="5" name="popisZ">
    <vt:lpwstr>v tisících Kč</vt:lpwstr>
  </property>
  <property fmtid="{D5CDD505-2E9C-101B-9397-08002B2CF9AE}" pid="6" name="metodika">
    <vt:lpwstr>150101</vt:lpwstr>
  </property>
  <property fmtid="{D5CDD505-2E9C-101B-9397-08002B2CF9AE}" pid="7" name="mapovaciSouhlasi">
    <vt:bool>false</vt:bool>
  </property>
  <property fmtid="{D5CDD505-2E9C-101B-9397-08002B2CF9AE}" pid="8" name="hlava_col">
    <vt:i4>3</vt:i4>
  </property>
  <property fmtid="{D5CDD505-2E9C-101B-9397-08002B2CF9AE}" pid="9" name="c_vykazu">
    <vt:i4>0</vt:i4>
  </property>
  <property fmtid="{D5CDD505-2E9C-101B-9397-08002B2CF9AE}" pid="10" name="vykaz">
    <vt:lpwstr>VYPOS20</vt:lpwstr>
  </property>
  <property fmtid="{D5CDD505-2E9C-101B-9397-08002B2CF9AE}" pid="11" name="ostra_metodika">
    <vt:bool>true</vt:bool>
  </property>
  <property fmtid="{D5CDD505-2E9C-101B-9397-08002B2CF9AE}" pid="12" name="Author">
    <vt:lpwstr>BSC - FPA</vt:lpwstr>
  </property>
  <property fmtid="{D5CDD505-2E9C-101B-9397-08002B2CF9AE}" pid="13" name="Created">
    <vt:filetime>2015-01-07T11:33:46Z</vt:filetime>
  </property>
  <property fmtid="{D5CDD505-2E9C-101B-9397-08002B2CF9AE}" pid="14" name="MethodicsFullName">
    <vt:lpwstr>POJ20150101.01</vt:lpwstr>
  </property>
  <property fmtid="{D5CDD505-2E9C-101B-9397-08002B2CF9AE}" pid="15" name="Version">
    <vt:lpwstr>1.0</vt:lpwstr>
  </property>
</Properties>
</file>