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gcz.sharepoint.com/sites/VIGCZKUPCVkaznictv-NB-KOOP/Shared Documents/ČNB - KOOP/ÚPC - pracovní/2024/2024_Q1/proWEB/"/>
    </mc:Choice>
  </mc:AlternateContent>
  <xr:revisionPtr revIDLastSave="4" documentId="11_1F51016A800346C4BF94E6E6B19DB552672AAF4F" xr6:coauthVersionLast="47" xr6:coauthVersionMax="47" xr10:uidLastSave="{2B3C16E4-0B71-4D2D-B9D8-6456C603F372}"/>
  <bookViews>
    <workbookView xWindow="-108" yWindow="-108" windowWidth="23256" windowHeight="12576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1" i="2"/>
  <c r="D30" i="2"/>
  <c r="D29" i="2"/>
  <c r="F28" i="2"/>
  <c r="D28" i="2" s="1"/>
  <c r="E28" i="2"/>
  <c r="D27" i="2"/>
  <c r="D26" i="2"/>
  <c r="F25" i="2"/>
  <c r="D25" i="2" s="1"/>
  <c r="E25" i="2"/>
  <c r="D24" i="2"/>
  <c r="D23" i="2"/>
  <c r="D22" i="2"/>
  <c r="F21" i="2"/>
  <c r="E21" i="2"/>
  <c r="E20" i="2" s="1"/>
  <c r="D21" i="2"/>
  <c r="F20" i="2"/>
  <c r="D20" i="2" s="1"/>
  <c r="F9" i="2"/>
  <c r="F8" i="2" s="1"/>
  <c r="D48" i="1"/>
  <c r="D47" i="1"/>
  <c r="D46" i="1"/>
  <c r="D45" i="1"/>
  <c r="F44" i="1"/>
  <c r="D44" i="1" s="1"/>
  <c r="E44" i="1"/>
  <c r="E42" i="1" s="1"/>
  <c r="D43" i="1"/>
  <c r="D41" i="1"/>
  <c r="D40" i="1"/>
  <c r="D39" i="1"/>
  <c r="F38" i="1"/>
  <c r="E38" i="1"/>
  <c r="D38" i="1"/>
  <c r="D37" i="1"/>
  <c r="D36" i="1"/>
  <c r="D35" i="1"/>
  <c r="D34" i="1"/>
  <c r="D33" i="1"/>
  <c r="F32" i="1"/>
  <c r="E32" i="1"/>
  <c r="D32" i="1"/>
  <c r="F31" i="1"/>
  <c r="E31" i="1"/>
  <c r="D31" i="1"/>
  <c r="D30" i="1"/>
  <c r="D29" i="1"/>
  <c r="D28" i="1"/>
  <c r="D27" i="1"/>
  <c r="D26" i="1"/>
  <c r="D25" i="1"/>
  <c r="D24" i="1"/>
  <c r="D23" i="1"/>
  <c r="F22" i="1"/>
  <c r="D22" i="1" s="1"/>
  <c r="E22" i="1"/>
  <c r="E20" i="1" s="1"/>
  <c r="E12" i="1" s="1"/>
  <c r="E8" i="1" s="1"/>
  <c r="D21" i="1"/>
  <c r="D19" i="1"/>
  <c r="D18" i="1"/>
  <c r="D17" i="1"/>
  <c r="D16" i="1"/>
  <c r="F15" i="1"/>
  <c r="E15" i="1"/>
  <c r="D15" i="1" s="1"/>
  <c r="D14" i="1"/>
  <c r="D13" i="1"/>
  <c r="D11" i="1"/>
  <c r="D10" i="1"/>
  <c r="D9" i="1"/>
  <c r="F20" i="1" l="1"/>
  <c r="F42" i="1"/>
  <c r="D42" i="1" s="1"/>
  <c r="D20" i="1" l="1"/>
  <c r="F12" i="1"/>
  <c r="D12" i="1" l="1"/>
  <c r="F8" i="1"/>
  <c r="D8" i="1" s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<sst xmlns="http://schemas.openxmlformats.org/spreadsheetml/2006/main" count="255" uniqueCount="145">
  <si>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</si>
  <si>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</si>
  <si>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</si>
  <si>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</si>
  <si>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</si>
  <si>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</si>
  <si>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</si>
  <si>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</si>
  <si>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</si>
  <si>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</si>
  <si>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</si>
  <si>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</si>
  <si>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</si>
  <si>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</si>
  <si>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</si>
  <si>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</si>
  <si>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</si>
  <si>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</si>
  <si>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</si>
  <si>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</si>
  <si>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</si>
  <si>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</si>
  <si>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</si>
  <si>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</si>
  <si>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</si>
  <si>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</si>
  <si>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</si>
  <si>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</si>
  <si>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</si>
  <si>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</si>
  <si>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</si>
  <si>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</si>
  <si>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</si>
  <si>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</si>
  <si>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</si>
  <si>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</si>
  <si>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</si>
  <si>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</si>
  <si>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</si>
  <si>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</si>
  <si>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</si>
  <si>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</si>
  <si>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</si>
  <si>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</si>
  <si>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</si>
  <si>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</si>
  <si>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</si>
  <si>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</si>
  <si>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</si>
  <si>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</si>
  <si>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</si>
  <si>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</si>
  <si>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</si>
  <si>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</si>
  <si>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</si>
  <si>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</si>
  <si>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</si>
  <si>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</si>
  <si>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</si>
  <si>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</si>
  <si>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</si>
  <si>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</si>
  <si>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</si>
  <si>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</si>
  <si>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</si>
  <si>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</si>
  <si>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</si>
  <si>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</si>
  <si>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</si>
  <si>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</si>
  <si>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</si>
  <si>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</si>
  <si>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</si>
  <si>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</si>
  <si>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</si>
  <si>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</si>
  <si>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</si>
  <si>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</si>
  <si>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</si>
  <si>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</si>
  <si>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</si>
  <si>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</si>
  <si>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</si>
  <si>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</si>
  <si>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</si>
  <si>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</si>
  <si>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</si>
  <si>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</si>
  <si>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</si>
  <si>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</si>
  <si>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</si>
  <si>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</si>
  <si>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</si>
  <si>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</si>
  <si>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</si>
  <si>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</si>
  <si>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</si>
  <si>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</si>
  <si>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</si>
  <si>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</si>
  <si>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</si>
  <si>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</si>
  <si>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</si>
  <si>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</si>
  <si>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</si>
  <si>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</si>
  <si>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</si>
  <si>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</si>
  <si>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</si>
  <si>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</si>
  <si>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</si>
  <si>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</si>
  <si>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</si>
  <si>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</si>
  <si>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</si>
  <si>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</si>
  <si>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</si>
  <si>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</si>
  <si>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</si>
  <si>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</si>
  <si>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</si>
  <si>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</si>
  <si>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</si>
  <si>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</si>
  <si>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</si>
  <si>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</si>
  <si>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</si>
  <si>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</si>
  <si>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</si>
  <si>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</si>
  <si>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</si>
  <si>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</si>
  <si>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</si>
  <si>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</si>
  <si>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</si>
  <si>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</si>
  <si>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</si>
  <si>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</si>
  <si>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</si>
  <si>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</si>
  <si>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</si>
  <si>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</si>
  <si>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</si>
  <si>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31.03.2024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</si>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</sst>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49" fontId="2" fillId="0" borderId="0" xfId="0" applyNumberFormat="1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5" fillId="0" borderId="0" xfId="0" applyNumberFormat="1" applyFont="1" applyFill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9.21875" defaultRowHeight="10.199999999999999" x14ac:dyDescent="0.2"/>
  <cols>
    <col min="1" max="1" width="9.21875" style="1" customWidth="1"/>
    <col min="2" max="2" width="52.77734375" style="1" bestFit="1" customWidth="1"/>
    <col min="3" max="3" width="8.6640625" style="1" customWidth="1"/>
    <col min="4" max="6" width="16.6640625" style="1" customWidth="1"/>
    <col min="7" max="16384" width="9.21875" style="1"/>
  </cols>
  <sheetData>
    <row r="1" spans="1:6" ht="14.25" customHeight="1" x14ac:dyDescent="0.25">
      <c r="A1" s="8" t="s">
        <v>0</v>
      </c>
      <c r="F1" s="9" t="s">
        <v>143</v>
      </c>
    </row>
    <row r="2" spans="1:6" x14ac:dyDescent="0.2">
      <c r="A2" s="10" t="s">
        <v>144</v>
      </c>
      <c r="E2" s="10"/>
      <c r="F2" s="10"/>
    </row>
    <row r="5" spans="1:6" s="13" customFormat="1" x14ac:dyDescent="0.3"/>
    <row r="6" spans="1:6" s="13" customFormat="1" ht="30.6" x14ac:dyDescent="0.3">
      <c r="D6" s="14" t="s">
        <v>1</v>
      </c>
      <c r="E6" s="14" t="s">
        <v>2</v>
      </c>
      <c r="F6" s="14" t="s">
        <v>3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7</v>
      </c>
      <c r="C8" s="12" t="s">
        <v>4</v>
      </c>
      <c r="D8" s="18">
        <f t="shared" ref="D8:D48" si="0">F8+E8</f>
        <v>107593898995.86</v>
      </c>
      <c r="E8" s="18">
        <f>E9+E10+E12+E30+E31+E38+E42</f>
        <v>5604582934.0100002</v>
      </c>
      <c r="F8" s="18">
        <f>F9+F10+F12+F30+F31+F38+F42</f>
        <v>101989316061.85001</v>
      </c>
    </row>
    <row r="9" spans="1:6" x14ac:dyDescent="0.2">
      <c r="B9" s="4" t="s">
        <v>8</v>
      </c>
      <c r="C9" s="12" t="s">
        <v>5</v>
      </c>
      <c r="D9" s="18">
        <f t="shared" si="0"/>
        <v>0</v>
      </c>
      <c r="E9" s="19">
        <v>0</v>
      </c>
      <c r="F9" s="19">
        <v>0</v>
      </c>
    </row>
    <row r="10" spans="1:6" x14ac:dyDescent="0.2">
      <c r="B10" s="4" t="s">
        <v>9</v>
      </c>
      <c r="C10" s="12" t="s">
        <v>6</v>
      </c>
      <c r="D10" s="18">
        <f t="shared" si="0"/>
        <v>4221235544.9300003</v>
      </c>
      <c r="E10" s="19">
        <v>3080030740.3200002</v>
      </c>
      <c r="F10" s="19">
        <v>1141204804.6099999</v>
      </c>
    </row>
    <row r="11" spans="1:6" x14ac:dyDescent="0.2">
      <c r="B11" s="5" t="s">
        <v>10</v>
      </c>
      <c r="C11" s="12" t="s">
        <v>11</v>
      </c>
      <c r="D11" s="18">
        <f t="shared" si="0"/>
        <v>0</v>
      </c>
      <c r="E11" s="19">
        <v>0</v>
      </c>
      <c r="F11" s="19">
        <v>0</v>
      </c>
    </row>
    <row r="12" spans="1:6" x14ac:dyDescent="0.2">
      <c r="B12" s="4" t="s">
        <v>12</v>
      </c>
      <c r="C12" s="12" t="s">
        <v>13</v>
      </c>
      <c r="D12" s="18">
        <f t="shared" si="0"/>
        <v>69292793978.889999</v>
      </c>
      <c r="E12" s="18">
        <f>E13+E15+E20+E29</f>
        <v>1306992555.3900001</v>
      </c>
      <c r="F12" s="18">
        <f>F13+F15+F20+F29</f>
        <v>67985801423.5</v>
      </c>
    </row>
    <row r="13" spans="1:6" x14ac:dyDescent="0.2">
      <c r="B13" s="5" t="s">
        <v>14</v>
      </c>
      <c r="C13" s="12" t="s">
        <v>15</v>
      </c>
      <c r="D13" s="18">
        <f t="shared" si="0"/>
        <v>2862205447.2200003</v>
      </c>
      <c r="E13" s="19">
        <v>1306992555.3900001</v>
      </c>
      <c r="F13" s="19">
        <v>1555212891.8299999</v>
      </c>
    </row>
    <row r="14" spans="1:6" x14ac:dyDescent="0.2">
      <c r="B14" s="6" t="s">
        <v>16</v>
      </c>
      <c r="C14" s="12" t="s">
        <v>17</v>
      </c>
      <c r="D14" s="18">
        <f t="shared" si="0"/>
        <v>2045569343.3800001</v>
      </c>
      <c r="E14" s="19">
        <v>1234878347.71</v>
      </c>
      <c r="F14" s="19">
        <v>810690995.66999996</v>
      </c>
    </row>
    <row r="15" spans="1:6" x14ac:dyDescent="0.2">
      <c r="B15" s="5" t="s">
        <v>18</v>
      </c>
      <c r="C15" s="12" t="s">
        <v>19</v>
      </c>
      <c r="D15" s="18">
        <f t="shared" si="0"/>
        <v>6645316999.2799997</v>
      </c>
      <c r="E15" s="18">
        <f>E16+E17+E18+E19</f>
        <v>0</v>
      </c>
      <c r="F15" s="18">
        <f>F16+F17+F18+F19</f>
        <v>6645316999.2799997</v>
      </c>
    </row>
    <row r="16" spans="1:6" x14ac:dyDescent="0.2">
      <c r="B16" s="6" t="s">
        <v>20</v>
      </c>
      <c r="C16" s="12" t="s">
        <v>21</v>
      </c>
      <c r="D16" s="18">
        <f t="shared" si="0"/>
        <v>6080338196.6700001</v>
      </c>
      <c r="E16" s="19">
        <v>0</v>
      </c>
      <c r="F16" s="19">
        <v>6080338196.6700001</v>
      </c>
    </row>
    <row r="17" spans="2:6" x14ac:dyDescent="0.2">
      <c r="B17" s="6" t="s">
        <v>22</v>
      </c>
      <c r="C17" s="12" t="s">
        <v>23</v>
      </c>
      <c r="D17" s="18">
        <f t="shared" si="0"/>
        <v>564978802.61000001</v>
      </c>
      <c r="E17" s="19">
        <v>0</v>
      </c>
      <c r="F17" s="19">
        <v>564978802.61000001</v>
      </c>
    </row>
    <row r="18" spans="2:6" x14ac:dyDescent="0.2">
      <c r="B18" s="6" t="s">
        <v>24</v>
      </c>
      <c r="C18" s="12" t="s">
        <v>25</v>
      </c>
      <c r="D18" s="18">
        <f t="shared" si="0"/>
        <v>0</v>
      </c>
      <c r="E18" s="19">
        <v>0</v>
      </c>
      <c r="F18" s="19">
        <v>0</v>
      </c>
    </row>
    <row r="19" spans="2:6" x14ac:dyDescent="0.2">
      <c r="B19" s="6" t="s">
        <v>26</v>
      </c>
      <c r="C19" s="12" t="s">
        <v>27</v>
      </c>
      <c r="D19" s="18">
        <f t="shared" si="0"/>
        <v>0</v>
      </c>
      <c r="E19" s="19">
        <v>0</v>
      </c>
      <c r="F19" s="19">
        <v>0</v>
      </c>
    </row>
    <row r="20" spans="2:6" x14ac:dyDescent="0.2">
      <c r="B20" s="5" t="s">
        <v>28</v>
      </c>
      <c r="C20" s="12" t="s">
        <v>29</v>
      </c>
      <c r="D20" s="18">
        <f t="shared" si="0"/>
        <v>59785271532.389999</v>
      </c>
      <c r="E20" s="18">
        <f>E21+E22+E25+E26+E27+E28</f>
        <v>0</v>
      </c>
      <c r="F20" s="18">
        <f>F21+F22+F25+F26+F27+F28</f>
        <v>59785271532.389999</v>
      </c>
    </row>
    <row r="21" spans="2:6" x14ac:dyDescent="0.2">
      <c r="B21" s="6" t="s">
        <v>30</v>
      </c>
      <c r="C21" s="12" t="s">
        <v>31</v>
      </c>
      <c r="D21" s="18">
        <f t="shared" si="0"/>
        <v>4197129128.9499998</v>
      </c>
      <c r="E21" s="19">
        <v>0</v>
      </c>
      <c r="F21" s="19">
        <v>4197129128.9499998</v>
      </c>
    </row>
    <row r="22" spans="2:6" x14ac:dyDescent="0.2">
      <c r="B22" s="6" t="s">
        <v>32</v>
      </c>
      <c r="C22" s="12" t="s">
        <v>33</v>
      </c>
      <c r="D22" s="18">
        <f t="shared" si="0"/>
        <v>50257201183.960007</v>
      </c>
      <c r="E22" s="18">
        <f>E23+E24</f>
        <v>0</v>
      </c>
      <c r="F22" s="18">
        <f>F23+F24</f>
        <v>50257201183.960007</v>
      </c>
    </row>
    <row r="23" spans="2:6" x14ac:dyDescent="0.2">
      <c r="B23" s="7" t="s">
        <v>34</v>
      </c>
      <c r="C23" s="12" t="s">
        <v>35</v>
      </c>
      <c r="D23" s="18">
        <f t="shared" si="0"/>
        <v>19161722129.060001</v>
      </c>
      <c r="E23" s="19">
        <v>0</v>
      </c>
      <c r="F23" s="19">
        <v>19161722129.060001</v>
      </c>
    </row>
    <row r="24" spans="2:6" x14ac:dyDescent="0.2">
      <c r="B24" s="7" t="s">
        <v>36</v>
      </c>
      <c r="C24" s="12" t="s">
        <v>37</v>
      </c>
      <c r="D24" s="18">
        <f t="shared" si="0"/>
        <v>31095479054.900002</v>
      </c>
      <c r="E24" s="19"/>
      <c r="F24" s="19">
        <v>31095479054.900002</v>
      </c>
    </row>
    <row r="25" spans="2:6" x14ac:dyDescent="0.2">
      <c r="B25" s="6" t="s">
        <v>38</v>
      </c>
      <c r="C25" s="12" t="s">
        <v>39</v>
      </c>
      <c r="D25" s="18">
        <f t="shared" si="0"/>
        <v>0</v>
      </c>
      <c r="E25" s="19">
        <v>0</v>
      </c>
      <c r="F25" s="19">
        <v>0</v>
      </c>
    </row>
    <row r="26" spans="2:6" x14ac:dyDescent="0.2">
      <c r="B26" s="6" t="s">
        <v>40</v>
      </c>
      <c r="C26" s="12" t="s">
        <v>41</v>
      </c>
      <c r="D26" s="18">
        <f t="shared" si="0"/>
        <v>1254883576.3800001</v>
      </c>
      <c r="E26" s="19">
        <v>0</v>
      </c>
      <c r="F26" s="19">
        <v>1254883576.3800001</v>
      </c>
    </row>
    <row r="27" spans="2:6" x14ac:dyDescent="0.2">
      <c r="B27" s="6" t="s">
        <v>42</v>
      </c>
      <c r="C27" s="12" t="s">
        <v>43</v>
      </c>
      <c r="D27" s="18">
        <f t="shared" si="0"/>
        <v>3941987098.6100001</v>
      </c>
      <c r="E27" s="19">
        <v>0</v>
      </c>
      <c r="F27" s="19">
        <v>3941987098.6100001</v>
      </c>
    </row>
    <row r="28" spans="2:6" x14ac:dyDescent="0.2">
      <c r="B28" s="6" t="s">
        <v>44</v>
      </c>
      <c r="C28" s="12" t="s">
        <v>45</v>
      </c>
      <c r="D28" s="18">
        <f t="shared" si="0"/>
        <v>134070544.48999999</v>
      </c>
      <c r="E28" s="19">
        <v>0</v>
      </c>
      <c r="F28" s="19">
        <v>134070544.48999999</v>
      </c>
    </row>
    <row r="29" spans="2:6" x14ac:dyDescent="0.2">
      <c r="B29" s="5" t="s">
        <v>46</v>
      </c>
      <c r="C29" s="12" t="s">
        <v>47</v>
      </c>
      <c r="D29" s="18">
        <f t="shared" si="0"/>
        <v>0</v>
      </c>
      <c r="E29" s="19">
        <v>0</v>
      </c>
      <c r="F29" s="19">
        <v>0</v>
      </c>
    </row>
    <row r="30" spans="2:6" x14ac:dyDescent="0.2">
      <c r="B30" s="4" t="s">
        <v>48</v>
      </c>
      <c r="C30" s="12" t="s">
        <v>49</v>
      </c>
      <c r="D30" s="18">
        <f t="shared" si="0"/>
        <v>9740743234.4400005</v>
      </c>
      <c r="E30" s="19">
        <v>0</v>
      </c>
      <c r="F30" s="19">
        <v>9740743234.4400005</v>
      </c>
    </row>
    <row r="31" spans="2:6" x14ac:dyDescent="0.2">
      <c r="B31" s="4" t="s">
        <v>50</v>
      </c>
      <c r="C31" s="12" t="s">
        <v>51</v>
      </c>
      <c r="D31" s="18">
        <f t="shared" si="0"/>
        <v>9757644182.1200008</v>
      </c>
      <c r="E31" s="18">
        <f>E32+E35+E36</f>
        <v>470571186.29000002</v>
      </c>
      <c r="F31" s="18">
        <f>F32+F35+F36</f>
        <v>9287072995.8299999</v>
      </c>
    </row>
    <row r="32" spans="2:6" x14ac:dyDescent="0.2">
      <c r="B32" s="5" t="s">
        <v>52</v>
      </c>
      <c r="C32" s="12" t="s">
        <v>53</v>
      </c>
      <c r="D32" s="18">
        <f t="shared" si="0"/>
        <v>2985092899.8299999</v>
      </c>
      <c r="E32" s="18">
        <f>E33+E34</f>
        <v>470571186.29000002</v>
      </c>
      <c r="F32" s="18">
        <f>F33+F34</f>
        <v>2514521713.54</v>
      </c>
    </row>
    <row r="33" spans="2:6" x14ac:dyDescent="0.2">
      <c r="B33" s="6" t="s">
        <v>54</v>
      </c>
      <c r="C33" s="12" t="s">
        <v>55</v>
      </c>
      <c r="D33" s="18">
        <f t="shared" si="0"/>
        <v>2916351596.2600002</v>
      </c>
      <c r="E33" s="19">
        <v>428362864.17000002</v>
      </c>
      <c r="F33" s="19">
        <v>2487988732.0900002</v>
      </c>
    </row>
    <row r="34" spans="2:6" x14ac:dyDescent="0.2">
      <c r="B34" s="6" t="s">
        <v>56</v>
      </c>
      <c r="C34" s="12" t="s">
        <v>57</v>
      </c>
      <c r="D34" s="18">
        <f t="shared" si="0"/>
        <v>68741303.569999993</v>
      </c>
      <c r="E34" s="19">
        <v>42208322.119999997</v>
      </c>
      <c r="F34" s="19">
        <v>26532981.449999999</v>
      </c>
    </row>
    <row r="35" spans="2:6" x14ac:dyDescent="0.2">
      <c r="B35" s="5" t="s">
        <v>58</v>
      </c>
      <c r="C35" s="12" t="s">
        <v>59</v>
      </c>
      <c r="D35" s="18">
        <f t="shared" si="0"/>
        <v>40548513.060000002</v>
      </c>
      <c r="E35" s="19">
        <v>0</v>
      </c>
      <c r="F35" s="19">
        <v>40548513.060000002</v>
      </c>
    </row>
    <row r="36" spans="2:6" x14ac:dyDescent="0.2">
      <c r="B36" s="5" t="s">
        <v>60</v>
      </c>
      <c r="C36" s="12" t="s">
        <v>61</v>
      </c>
      <c r="D36" s="18">
        <f t="shared" si="0"/>
        <v>6732002769.2299995</v>
      </c>
      <c r="E36" s="19">
        <v>0</v>
      </c>
      <c r="F36" s="19">
        <v>6732002769.2299995</v>
      </c>
    </row>
    <row r="37" spans="2:6" x14ac:dyDescent="0.2">
      <c r="B37" s="6" t="s">
        <v>62</v>
      </c>
      <c r="C37" s="12" t="s">
        <v>63</v>
      </c>
      <c r="D37" s="18">
        <f t="shared" si="0"/>
        <v>5139611765.6400003</v>
      </c>
      <c r="E37" s="19"/>
      <c r="F37" s="19">
        <v>5139611765.6400003</v>
      </c>
    </row>
    <row r="38" spans="2:6" x14ac:dyDescent="0.2">
      <c r="B38" s="4" t="s">
        <v>64</v>
      </c>
      <c r="C38" s="12" t="s">
        <v>65</v>
      </c>
      <c r="D38" s="18">
        <f t="shared" si="0"/>
        <v>1839817365.76</v>
      </c>
      <c r="E38" s="18">
        <f>E39+E40+E41</f>
        <v>746988452.00999999</v>
      </c>
      <c r="F38" s="18">
        <f>F39+F40+F41</f>
        <v>1092828913.75</v>
      </c>
    </row>
    <row r="39" spans="2:6" x14ac:dyDescent="0.2">
      <c r="B39" s="5" t="s">
        <v>66</v>
      </c>
      <c r="C39" s="12" t="s">
        <v>67</v>
      </c>
      <c r="D39" s="18">
        <f t="shared" si="0"/>
        <v>1504293313.3499999</v>
      </c>
      <c r="E39" s="19">
        <v>746988452.00999999</v>
      </c>
      <c r="F39" s="19">
        <v>757304861.34000003</v>
      </c>
    </row>
    <row r="40" spans="2:6" x14ac:dyDescent="0.2">
      <c r="B40" s="5" t="s">
        <v>68</v>
      </c>
      <c r="C40" s="12" t="s">
        <v>69</v>
      </c>
      <c r="D40" s="18">
        <f t="shared" si="0"/>
        <v>335524052.41000003</v>
      </c>
      <c r="E40" s="19">
        <v>0</v>
      </c>
      <c r="F40" s="19">
        <v>335524052.41000003</v>
      </c>
    </row>
    <row r="41" spans="2:6" x14ac:dyDescent="0.2">
      <c r="B41" s="5" t="s">
        <v>70</v>
      </c>
      <c r="C41" s="12" t="s">
        <v>71</v>
      </c>
      <c r="D41" s="18">
        <f t="shared" si="0"/>
        <v>0</v>
      </c>
      <c r="E41" s="19">
        <v>0</v>
      </c>
      <c r="F41" s="19">
        <v>0</v>
      </c>
    </row>
    <row r="42" spans="2:6" x14ac:dyDescent="0.2">
      <c r="B42" s="4" t="s">
        <v>72</v>
      </c>
      <c r="C42" s="12" t="s">
        <v>73</v>
      </c>
      <c r="D42" s="18">
        <f t="shared" si="0"/>
        <v>12741664689.720001</v>
      </c>
      <c r="E42" s="18">
        <f>E43+E44+E47</f>
        <v>0</v>
      </c>
      <c r="F42" s="18">
        <f>F43+F44+F47</f>
        <v>12741664689.720001</v>
      </c>
    </row>
    <row r="43" spans="2:6" x14ac:dyDescent="0.2">
      <c r="B43" s="5" t="s">
        <v>74</v>
      </c>
      <c r="C43" s="12" t="s">
        <v>75</v>
      </c>
      <c r="D43" s="18">
        <f t="shared" si="0"/>
        <v>0</v>
      </c>
      <c r="E43" s="19">
        <v>0</v>
      </c>
      <c r="F43" s="19">
        <v>0</v>
      </c>
    </row>
    <row r="44" spans="2:6" x14ac:dyDescent="0.2">
      <c r="B44" s="5" t="s">
        <v>76</v>
      </c>
      <c r="C44" s="12" t="s">
        <v>77</v>
      </c>
      <c r="D44" s="18">
        <f t="shared" si="0"/>
        <v>9464661677.5300007</v>
      </c>
      <c r="E44" s="18">
        <f>E45+E46</f>
        <v>0</v>
      </c>
      <c r="F44" s="18">
        <f>F45+F46</f>
        <v>9464661677.5300007</v>
      </c>
    </row>
    <row r="45" spans="2:6" x14ac:dyDescent="0.2">
      <c r="B45" s="6" t="s">
        <v>78</v>
      </c>
      <c r="C45" s="12" t="s">
        <v>79</v>
      </c>
      <c r="D45" s="18">
        <f t="shared" si="0"/>
        <v>7664565143.5799999</v>
      </c>
      <c r="E45" s="19">
        <v>0</v>
      </c>
      <c r="F45" s="19">
        <v>7664565143.5799999</v>
      </c>
    </row>
    <row r="46" spans="2:6" x14ac:dyDescent="0.2">
      <c r="B46" s="6" t="s">
        <v>80</v>
      </c>
      <c r="C46" s="12" t="s">
        <v>81</v>
      </c>
      <c r="D46" s="18">
        <f t="shared" si="0"/>
        <v>1800096533.95</v>
      </c>
      <c r="E46" s="19">
        <v>0</v>
      </c>
      <c r="F46" s="19">
        <v>1800096533.95</v>
      </c>
    </row>
    <row r="47" spans="2:6" x14ac:dyDescent="0.2">
      <c r="B47" s="5" t="s">
        <v>82</v>
      </c>
      <c r="C47" s="12" t="s">
        <v>83</v>
      </c>
      <c r="D47" s="18">
        <f t="shared" si="0"/>
        <v>3277003012.1900001</v>
      </c>
      <c r="E47" s="19">
        <v>0</v>
      </c>
      <c r="F47" s="19">
        <v>3277003012.1900001</v>
      </c>
    </row>
    <row r="48" spans="2:6" x14ac:dyDescent="0.2">
      <c r="B48" s="6" t="s">
        <v>84</v>
      </c>
      <c r="C48" s="12" t="s">
        <v>85</v>
      </c>
      <c r="D48" s="18">
        <f t="shared" si="0"/>
        <v>430841576.23000002</v>
      </c>
      <c r="E48" s="19">
        <v>0</v>
      </c>
      <c r="F48" s="19">
        <v>430841576.23000002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8.77734375" defaultRowHeight="10.199999999999999" x14ac:dyDescent="0.2"/>
  <cols>
    <col min="1" max="1" width="8.77734375" style="3"/>
    <col min="2" max="2" width="52.21875" style="3" bestFit="1" customWidth="1"/>
    <col min="3" max="3" width="8.6640625" style="3" customWidth="1"/>
    <col min="4" max="6" width="16.6640625" style="3" customWidth="1"/>
    <col min="7" max="16384" width="8.77734375" style="3"/>
  </cols>
  <sheetData>
    <row r="1" spans="1:6" ht="12" x14ac:dyDescent="0.25">
      <c r="A1" s="8" t="s">
        <v>86</v>
      </c>
      <c r="F1" s="16" t="s">
        <v>143</v>
      </c>
    </row>
    <row r="5" spans="1:6" s="17" customFormat="1" x14ac:dyDescent="0.3"/>
    <row r="6" spans="1:6" s="17" customFormat="1" x14ac:dyDescent="0.3">
      <c r="D6" s="14" t="s">
        <v>87</v>
      </c>
      <c r="E6" s="14" t="s">
        <v>88</v>
      </c>
      <c r="F6" s="14" t="s">
        <v>89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90</v>
      </c>
      <c r="C8" s="12" t="s">
        <v>4</v>
      </c>
      <c r="D8" s="15" t="s">
        <v>142</v>
      </c>
      <c r="E8" s="15" t="s">
        <v>142</v>
      </c>
      <c r="F8" s="18">
        <f>F9+F19+F20+F34+F35+F39+F40+F50</f>
        <v>101989316061.84999</v>
      </c>
    </row>
    <row r="9" spans="1:6" x14ac:dyDescent="0.2">
      <c r="B9" s="4" t="s">
        <v>91</v>
      </c>
      <c r="C9" s="12" t="s">
        <v>5</v>
      </c>
      <c r="D9" s="15" t="s">
        <v>142</v>
      </c>
      <c r="E9" s="15" t="s">
        <v>142</v>
      </c>
      <c r="F9" s="18">
        <f>F10+F12+F13+F14+F16+F17+F18</f>
        <v>17909004367.740002</v>
      </c>
    </row>
    <row r="10" spans="1:6" x14ac:dyDescent="0.2">
      <c r="B10" s="5" t="s">
        <v>92</v>
      </c>
      <c r="C10" s="12" t="s">
        <v>6</v>
      </c>
      <c r="D10" s="15" t="s">
        <v>142</v>
      </c>
      <c r="E10" s="15" t="s">
        <v>142</v>
      </c>
      <c r="F10" s="19">
        <v>4302129000</v>
      </c>
    </row>
    <row r="11" spans="1:6" x14ac:dyDescent="0.2">
      <c r="B11" s="6" t="s">
        <v>93</v>
      </c>
      <c r="C11" s="12" t="s">
        <v>11</v>
      </c>
      <c r="D11" s="15" t="s">
        <v>142</v>
      </c>
      <c r="E11" s="15" t="s">
        <v>142</v>
      </c>
      <c r="F11" s="19">
        <v>0</v>
      </c>
    </row>
    <row r="12" spans="1:6" x14ac:dyDescent="0.2">
      <c r="B12" s="5" t="s">
        <v>94</v>
      </c>
      <c r="C12" s="12" t="s">
        <v>13</v>
      </c>
      <c r="D12" s="15" t="s">
        <v>142</v>
      </c>
      <c r="E12" s="15" t="s">
        <v>142</v>
      </c>
      <c r="F12" s="19">
        <v>134039366.06999999</v>
      </c>
    </row>
    <row r="13" spans="1:6" x14ac:dyDescent="0.2">
      <c r="B13" s="5" t="s">
        <v>95</v>
      </c>
      <c r="C13" s="12" t="s">
        <v>15</v>
      </c>
      <c r="D13" s="15" t="s">
        <v>142</v>
      </c>
      <c r="E13" s="15" t="s">
        <v>142</v>
      </c>
      <c r="F13" s="19">
        <v>0</v>
      </c>
    </row>
    <row r="14" spans="1:6" x14ac:dyDescent="0.2">
      <c r="B14" s="5" t="s">
        <v>96</v>
      </c>
      <c r="C14" s="12" t="s">
        <v>17</v>
      </c>
      <c r="D14" s="15" t="s">
        <v>142</v>
      </c>
      <c r="E14" s="15" t="s">
        <v>142</v>
      </c>
      <c r="F14" s="19">
        <v>-76349886.450000003</v>
      </c>
    </row>
    <row r="15" spans="1:6" x14ac:dyDescent="0.2">
      <c r="B15" s="6" t="s">
        <v>97</v>
      </c>
      <c r="C15" s="12" t="s">
        <v>19</v>
      </c>
      <c r="D15" s="15" t="s">
        <v>142</v>
      </c>
      <c r="E15" s="15" t="s">
        <v>142</v>
      </c>
      <c r="F15" s="19">
        <v>31246409.870000001</v>
      </c>
    </row>
    <row r="16" spans="1:6" x14ac:dyDescent="0.2">
      <c r="B16" s="5" t="s">
        <v>98</v>
      </c>
      <c r="C16" s="12" t="s">
        <v>21</v>
      </c>
      <c r="D16" s="15" t="s">
        <v>142</v>
      </c>
      <c r="E16" s="15" t="s">
        <v>142</v>
      </c>
      <c r="F16" s="19">
        <v>129019522.45999999</v>
      </c>
    </row>
    <row r="17" spans="2:6" x14ac:dyDescent="0.2">
      <c r="B17" s="5" t="s">
        <v>99</v>
      </c>
      <c r="C17" s="12" t="s">
        <v>23</v>
      </c>
      <c r="D17" s="15" t="s">
        <v>142</v>
      </c>
      <c r="E17" s="15" t="s">
        <v>142</v>
      </c>
      <c r="F17" s="19">
        <v>12271584565.780001</v>
      </c>
    </row>
    <row r="18" spans="2:6" x14ac:dyDescent="0.2">
      <c r="B18" s="5" t="s">
        <v>100</v>
      </c>
      <c r="C18" s="12" t="s">
        <v>25</v>
      </c>
      <c r="D18" s="15" t="s">
        <v>142</v>
      </c>
      <c r="E18" s="15" t="s">
        <v>142</v>
      </c>
      <c r="F18" s="19">
        <v>1148581799.8800001</v>
      </c>
    </row>
    <row r="19" spans="2:6" x14ac:dyDescent="0.2">
      <c r="B19" s="4" t="s">
        <v>101</v>
      </c>
      <c r="C19" s="12" t="s">
        <v>27</v>
      </c>
      <c r="D19" s="15" t="s">
        <v>142</v>
      </c>
      <c r="E19" s="15" t="s">
        <v>142</v>
      </c>
      <c r="F19" s="19">
        <v>556905806.00999999</v>
      </c>
    </row>
    <row r="20" spans="2:6" x14ac:dyDescent="0.2">
      <c r="B20" s="4" t="s">
        <v>102</v>
      </c>
      <c r="C20" s="12" t="s">
        <v>29</v>
      </c>
      <c r="D20" s="18">
        <f t="shared" ref="D20:D34" si="0">F20+E20</f>
        <v>67972004466.989998</v>
      </c>
      <c r="E20" s="18">
        <f>E21+E24+E25+E28+E31</f>
        <v>9499367564</v>
      </c>
      <c r="F20" s="18">
        <f>F21+F24+F25+F28+F31</f>
        <v>58472636902.989998</v>
      </c>
    </row>
    <row r="21" spans="2:6" x14ac:dyDescent="0.2">
      <c r="B21" s="5" t="s">
        <v>103</v>
      </c>
      <c r="C21" s="12" t="s">
        <v>31</v>
      </c>
      <c r="D21" s="18">
        <f t="shared" si="0"/>
        <v>8780221676.2799988</v>
      </c>
      <c r="E21" s="18">
        <f>E22+E23</f>
        <v>1973055841.71</v>
      </c>
      <c r="F21" s="18">
        <f>F22+F23</f>
        <v>6807165834.5699997</v>
      </c>
    </row>
    <row r="22" spans="2:6" x14ac:dyDescent="0.2">
      <c r="B22" s="6" t="s">
        <v>104</v>
      </c>
      <c r="C22" s="12" t="s">
        <v>33</v>
      </c>
      <c r="D22" s="18">
        <f t="shared" si="0"/>
        <v>184885514.97999999</v>
      </c>
      <c r="E22" s="19">
        <v>21607621.16</v>
      </c>
      <c r="F22" s="19">
        <v>163277893.81999999</v>
      </c>
    </row>
    <row r="23" spans="2:6" x14ac:dyDescent="0.2">
      <c r="B23" s="6" t="s">
        <v>105</v>
      </c>
      <c r="C23" s="12" t="s">
        <v>35</v>
      </c>
      <c r="D23" s="18">
        <f t="shared" si="0"/>
        <v>8595336161.2999992</v>
      </c>
      <c r="E23" s="19">
        <v>1951448220.55</v>
      </c>
      <c r="F23" s="19">
        <v>6643887940.75</v>
      </c>
    </row>
    <row r="24" spans="2:6" x14ac:dyDescent="0.2">
      <c r="B24" s="5" t="s">
        <v>106</v>
      </c>
      <c r="C24" s="12" t="s">
        <v>37</v>
      </c>
      <c r="D24" s="18">
        <f t="shared" si="0"/>
        <v>33422080033.540001</v>
      </c>
      <c r="E24" s="19">
        <v>0</v>
      </c>
      <c r="F24" s="19">
        <v>33422080033.540001</v>
      </c>
    </row>
    <row r="25" spans="2:6" x14ac:dyDescent="0.2">
      <c r="B25" s="5" t="s">
        <v>107</v>
      </c>
      <c r="C25" s="12" t="s">
        <v>39</v>
      </c>
      <c r="D25" s="18">
        <f t="shared" si="0"/>
        <v>20224330589.52</v>
      </c>
      <c r="E25" s="18">
        <f>E26+E27</f>
        <v>7397809404.29</v>
      </c>
      <c r="F25" s="18">
        <f>F26+F27</f>
        <v>12826521185.23</v>
      </c>
    </row>
    <row r="26" spans="2:6" x14ac:dyDescent="0.2">
      <c r="B26" s="6" t="s">
        <v>108</v>
      </c>
      <c r="C26" s="12" t="s">
        <v>41</v>
      </c>
      <c r="D26" s="18">
        <f t="shared" si="0"/>
        <v>4658037730.2799997</v>
      </c>
      <c r="E26" s="19">
        <v>1239785461.01</v>
      </c>
      <c r="F26" s="19">
        <v>3418252269.27</v>
      </c>
    </row>
    <row r="27" spans="2:6" x14ac:dyDescent="0.2">
      <c r="B27" s="6" t="s">
        <v>109</v>
      </c>
      <c r="C27" s="12" t="s">
        <v>43</v>
      </c>
      <c r="D27" s="18">
        <f t="shared" si="0"/>
        <v>15566292859.239998</v>
      </c>
      <c r="E27" s="19">
        <v>6158023943.2799997</v>
      </c>
      <c r="F27" s="19">
        <v>9408268915.9599991</v>
      </c>
    </row>
    <row r="28" spans="2:6" x14ac:dyDescent="0.2">
      <c r="B28" s="5" t="s">
        <v>110</v>
      </c>
      <c r="C28" s="12" t="s">
        <v>45</v>
      </c>
      <c r="D28" s="18">
        <f t="shared" si="0"/>
        <v>3623277642.6500001</v>
      </c>
      <c r="E28" s="18">
        <f>E29+E30</f>
        <v>128502318</v>
      </c>
      <c r="F28" s="18">
        <f>F29+F30</f>
        <v>3494775324.6500001</v>
      </c>
    </row>
    <row r="29" spans="2:6" x14ac:dyDescent="0.2">
      <c r="B29" s="6" t="s">
        <v>111</v>
      </c>
      <c r="C29" s="12" t="s">
        <v>47</v>
      </c>
      <c r="D29" s="18">
        <f t="shared" si="0"/>
        <v>3308269905.77</v>
      </c>
      <c r="E29" s="19">
        <v>0</v>
      </c>
      <c r="F29" s="19">
        <v>3308269905.77</v>
      </c>
    </row>
    <row r="30" spans="2:6" x14ac:dyDescent="0.2">
      <c r="B30" s="6" t="s">
        <v>112</v>
      </c>
      <c r="C30" s="12" t="s">
        <v>49</v>
      </c>
      <c r="D30" s="18">
        <f t="shared" si="0"/>
        <v>315007736.88</v>
      </c>
      <c r="E30" s="19">
        <v>128502318</v>
      </c>
      <c r="F30" s="19">
        <v>186505418.88</v>
      </c>
    </row>
    <row r="31" spans="2:6" x14ac:dyDescent="0.2">
      <c r="B31" s="5" t="s">
        <v>113</v>
      </c>
      <c r="C31" s="12" t="s">
        <v>51</v>
      </c>
      <c r="D31" s="18">
        <f t="shared" si="0"/>
        <v>1922094525</v>
      </c>
      <c r="E31" s="18">
        <f>E32+E33</f>
        <v>0</v>
      </c>
      <c r="F31" s="18">
        <f>F32+F33</f>
        <v>1922094525</v>
      </c>
    </row>
    <row r="32" spans="2:6" x14ac:dyDescent="0.2">
      <c r="B32" s="6" t="s">
        <v>114</v>
      </c>
      <c r="C32" s="12" t="s">
        <v>53</v>
      </c>
      <c r="D32" s="18">
        <f t="shared" si="0"/>
        <v>1921533297</v>
      </c>
      <c r="E32" s="19"/>
      <c r="F32" s="19">
        <v>1921533297</v>
      </c>
    </row>
    <row r="33" spans="2:6" x14ac:dyDescent="0.2">
      <c r="B33" s="6" t="s">
        <v>115</v>
      </c>
      <c r="C33" s="12" t="s">
        <v>55</v>
      </c>
      <c r="D33" s="18">
        <f t="shared" si="0"/>
        <v>561228</v>
      </c>
      <c r="E33" s="19">
        <v>0</v>
      </c>
      <c r="F33" s="19">
        <v>561228</v>
      </c>
    </row>
    <row r="34" spans="2:6" x14ac:dyDescent="0.2">
      <c r="B34" s="4" t="s">
        <v>116</v>
      </c>
      <c r="C34" s="12" t="s">
        <v>57</v>
      </c>
      <c r="D34" s="18">
        <f t="shared" si="0"/>
        <v>9740743234.4500008</v>
      </c>
      <c r="E34" s="19">
        <v>0</v>
      </c>
      <c r="F34" s="19">
        <v>9740743234.4500008</v>
      </c>
    </row>
    <row r="35" spans="2:6" x14ac:dyDescent="0.2">
      <c r="B35" s="4" t="s">
        <v>117</v>
      </c>
      <c r="C35" s="12" t="s">
        <v>59</v>
      </c>
      <c r="D35" s="15" t="s">
        <v>142</v>
      </c>
      <c r="E35" s="15" t="s">
        <v>142</v>
      </c>
      <c r="F35" s="18">
        <f>F36+F37+F38</f>
        <v>395080121</v>
      </c>
    </row>
    <row r="36" spans="2:6" x14ac:dyDescent="0.2">
      <c r="B36" s="5" t="s">
        <v>118</v>
      </c>
      <c r="C36" s="12" t="s">
        <v>61</v>
      </c>
      <c r="D36" s="15" t="s">
        <v>142</v>
      </c>
      <c r="E36" s="15" t="s">
        <v>142</v>
      </c>
      <c r="F36" s="19">
        <v>105034421</v>
      </c>
    </row>
    <row r="37" spans="2:6" x14ac:dyDescent="0.2">
      <c r="B37" s="5" t="s">
        <v>119</v>
      </c>
      <c r="C37" s="12" t="s">
        <v>63</v>
      </c>
      <c r="D37" s="15" t="s">
        <v>142</v>
      </c>
      <c r="E37" s="15" t="s">
        <v>142</v>
      </c>
      <c r="F37" s="19">
        <v>0</v>
      </c>
    </row>
    <row r="38" spans="2:6" x14ac:dyDescent="0.2">
      <c r="B38" s="5" t="s">
        <v>120</v>
      </c>
      <c r="C38" s="12" t="s">
        <v>65</v>
      </c>
      <c r="D38" s="15" t="s">
        <v>142</v>
      </c>
      <c r="E38" s="15" t="s">
        <v>142</v>
      </c>
      <c r="F38" s="19">
        <v>290045700</v>
      </c>
    </row>
    <row r="39" spans="2:6" x14ac:dyDescent="0.2">
      <c r="B39" s="4" t="s">
        <v>121</v>
      </c>
      <c r="C39" s="12" t="s">
        <v>67</v>
      </c>
      <c r="D39" s="15" t="s">
        <v>142</v>
      </c>
      <c r="E39" s="15" t="s">
        <v>142</v>
      </c>
      <c r="F39" s="19">
        <v>3821046003.8299999</v>
      </c>
    </row>
    <row r="40" spans="2:6" x14ac:dyDescent="0.2">
      <c r="B40" s="4" t="s">
        <v>122</v>
      </c>
      <c r="C40" s="12" t="s">
        <v>69</v>
      </c>
      <c r="D40" s="15" t="s">
        <v>142</v>
      </c>
      <c r="E40" s="15" t="s">
        <v>142</v>
      </c>
      <c r="F40" s="18">
        <f>F41+F42+F43+F45+F46+F48+F49</f>
        <v>7521454381.7399988</v>
      </c>
    </row>
    <row r="41" spans="2:6" x14ac:dyDescent="0.2">
      <c r="B41" s="5" t="s">
        <v>123</v>
      </c>
      <c r="C41" s="12" t="s">
        <v>71</v>
      </c>
      <c r="D41" s="15" t="s">
        <v>142</v>
      </c>
      <c r="E41" s="15" t="s">
        <v>142</v>
      </c>
      <c r="F41" s="19">
        <v>6124717031.0299997</v>
      </c>
    </row>
    <row r="42" spans="2:6" x14ac:dyDescent="0.2">
      <c r="B42" s="5" t="s">
        <v>124</v>
      </c>
      <c r="C42" s="12" t="s">
        <v>73</v>
      </c>
      <c r="D42" s="15" t="s">
        <v>142</v>
      </c>
      <c r="E42" s="15" t="s">
        <v>142</v>
      </c>
      <c r="F42" s="19">
        <v>796200218.94000006</v>
      </c>
    </row>
    <row r="43" spans="2:6" x14ac:dyDescent="0.2">
      <c r="B43" s="5" t="s">
        <v>125</v>
      </c>
      <c r="C43" s="12" t="s">
        <v>75</v>
      </c>
      <c r="D43" s="15" t="s">
        <v>142</v>
      </c>
      <c r="E43" s="15" t="s">
        <v>142</v>
      </c>
      <c r="F43" s="19">
        <v>0</v>
      </c>
    </row>
    <row r="44" spans="2:6" x14ac:dyDescent="0.2">
      <c r="B44" s="6" t="s">
        <v>126</v>
      </c>
      <c r="C44" s="12" t="s">
        <v>77</v>
      </c>
      <c r="D44" s="15" t="s">
        <v>142</v>
      </c>
      <c r="E44" s="15" t="s">
        <v>142</v>
      </c>
      <c r="F44" s="19">
        <v>0</v>
      </c>
    </row>
    <row r="45" spans="2:6" x14ac:dyDescent="0.2">
      <c r="B45" s="5" t="s">
        <v>127</v>
      </c>
      <c r="C45" s="12" t="s">
        <v>79</v>
      </c>
      <c r="D45" s="15" t="s">
        <v>142</v>
      </c>
      <c r="E45" s="15" t="s">
        <v>142</v>
      </c>
      <c r="F45" s="19">
        <v>-0.8</v>
      </c>
    </row>
    <row r="46" spans="2:6" x14ac:dyDescent="0.2">
      <c r="B46" s="5" t="s">
        <v>128</v>
      </c>
      <c r="C46" s="12" t="s">
        <v>81</v>
      </c>
      <c r="D46" s="15" t="s">
        <v>142</v>
      </c>
      <c r="E46" s="15" t="s">
        <v>142</v>
      </c>
      <c r="F46" s="19">
        <v>600537132.57000005</v>
      </c>
    </row>
    <row r="47" spans="2:6" x14ac:dyDescent="0.2">
      <c r="B47" s="6" t="s">
        <v>129</v>
      </c>
      <c r="C47" s="12" t="s">
        <v>83</v>
      </c>
      <c r="D47" s="15" t="s">
        <v>142</v>
      </c>
      <c r="E47" s="15" t="s">
        <v>142</v>
      </c>
      <c r="F47" s="19">
        <v>166448299.59</v>
      </c>
    </row>
    <row r="48" spans="2:6" x14ac:dyDescent="0.2">
      <c r="B48" s="5" t="s">
        <v>130</v>
      </c>
      <c r="C48" s="12" t="s">
        <v>85</v>
      </c>
      <c r="D48" s="15" t="s">
        <v>142</v>
      </c>
      <c r="E48" s="15" t="s">
        <v>142</v>
      </c>
      <c r="F48" s="19">
        <v>0</v>
      </c>
    </row>
    <row r="49" spans="2:6" x14ac:dyDescent="0.2">
      <c r="B49" s="5" t="s">
        <v>131</v>
      </c>
      <c r="C49" s="12" t="s">
        <v>132</v>
      </c>
      <c r="D49" s="15" t="s">
        <v>142</v>
      </c>
      <c r="E49" s="15" t="s">
        <v>142</v>
      </c>
      <c r="F49" s="19">
        <v>0</v>
      </c>
    </row>
    <row r="50" spans="2:6" x14ac:dyDescent="0.2">
      <c r="B50" s="4" t="s">
        <v>133</v>
      </c>
      <c r="C50" s="12" t="s">
        <v>134</v>
      </c>
      <c r="D50" s="15" t="s">
        <v>142</v>
      </c>
      <c r="E50" s="15" t="s">
        <v>142</v>
      </c>
      <c r="F50" s="18">
        <f>F51+F52</f>
        <v>3572445244.0899997</v>
      </c>
    </row>
    <row r="51" spans="2:6" x14ac:dyDescent="0.2">
      <c r="B51" s="5" t="s">
        <v>135</v>
      </c>
      <c r="C51" s="12" t="s">
        <v>136</v>
      </c>
      <c r="D51" s="15" t="s">
        <v>142</v>
      </c>
      <c r="E51" s="15" t="s">
        <v>142</v>
      </c>
      <c r="F51" s="19">
        <v>1010736410.87</v>
      </c>
    </row>
    <row r="52" spans="2:6" x14ac:dyDescent="0.2">
      <c r="B52" s="5" t="s">
        <v>137</v>
      </c>
      <c r="C52" s="12" t="s">
        <v>138</v>
      </c>
      <c r="D52" s="15" t="s">
        <v>142</v>
      </c>
      <c r="E52" s="15" t="s">
        <v>142</v>
      </c>
      <c r="F52" s="19">
        <v>2561708833.2199998</v>
      </c>
    </row>
    <row r="53" spans="2:6" x14ac:dyDescent="0.2">
      <c r="B53" s="6" t="s">
        <v>139</v>
      </c>
      <c r="C53" s="12" t="s">
        <v>140</v>
      </c>
      <c r="D53" s="15" t="s">
        <v>142</v>
      </c>
      <c r="E53" s="15" t="s">
        <v>142</v>
      </c>
      <c r="F53" s="19">
        <v>2561708833.2199998</v>
      </c>
    </row>
  </sheetData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E8C9207DB8F546B864290A68A057A3" ma:contentTypeVersion="6" ma:contentTypeDescription="Vytvoří nový dokument" ma:contentTypeScope="" ma:versionID="301dfa5358b7fb291d33c0ede138cb31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d6b82d131a93171f1f71397421ccca39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FF02BD-860C-451D-A73F-C9C59291D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86C2B-A7E0-4F55-AF24-90D60FD6E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2023-11-27T19:08:45Z</dcterms:created>
  <dcterms:modified xsi:type="dcterms:W3CDTF">2024-05-03T18:29:57Z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2024-05-03T18:29:37Z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a24333d0-5c1d-410c-950b-7a3266ef7e84</vt:lpwstr>
  </property>
  <property fmtid="{D5CDD505-2E9C-101B-9397-08002B2CF9AE}" pid="10" name="MSIP_Label_8a7087ee-6952-4f47-a56b-529fc8bf57e0_ContentBits">
    <vt:lpwstr>0</vt:lpwstr>
  </property>
</Properties>
</file>