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PROROKOVA1\AppData\Local\Microsoft\Windows\INetCache\Content.Outlook\ZXT9O5BY\"/>
    </mc:Choice>
  </mc:AlternateContent>
  <xr:revisionPtr revIDLastSave="0" documentId="13_ncr:1_{E1053D84-AF04-4D35-9E20-10FDB57104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/>
  <c r="D8" i="3" s="1"/>
  <c r="D7" i="3" s="1"/>
  <c r="D48" i="2"/>
  <c r="D42" i="2"/>
  <c r="D37" i="2"/>
  <c r="D32" i="2"/>
  <c r="D31" i="2"/>
  <c r="D28" i="2"/>
  <c r="D25" i="2"/>
  <c r="D24" i="2"/>
  <c r="D17" i="2"/>
  <c r="D15" i="2"/>
  <c r="D12" i="2"/>
  <c r="D9" i="2"/>
  <c r="D8" i="2"/>
  <c r="D7" i="2" s="1"/>
  <c r="D26" i="1"/>
  <c r="D21" i="1"/>
  <c r="D18" i="1"/>
  <c r="D17" i="1"/>
  <c r="D15" i="1"/>
  <c r="D12" i="1"/>
  <c r="D9" i="1"/>
  <c r="D8" i="1"/>
  <c r="D7" i="1" s="1"/>
</calcChain>
</file>

<file path=xl/sharedStrings.xml><?xml version="1.0" encoding="utf-8"?>
<sst xmlns="http://schemas.openxmlformats.org/spreadsheetml/2006/main" count="197" uniqueCount="107">
  <si>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</si>
  <si>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</si>
  <si>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</si>
  <si>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</si>
  <si>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</si>
  <si>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</si>
  <si>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</si>
  <si>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</si>
  <si>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</si>
  <si>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</si>
  <si>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</si>
  <si>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</si>
  <si>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</si>
  <si>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</si>
  <si>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</si>
  <si>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</si>
  <si>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</si>
  <si>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</si>
  <si>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</si>
  <si>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</si>
  <si>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</si>
  <si>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</si>
  <si>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</si>
  <si>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</si>
  <si>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</si>
  <si>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</si>
  <si>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</si>
  <si>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</si>
  <si>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</si>
  <si>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</si>
  <si>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</si>
  <si>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</si>
  <si>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</si>
  <si>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</si>
  <si>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</si>
  <si>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</si>
  <si>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</si>
  <si>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</si>
  <si>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</si>
  <si>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</si>
  <si>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</si>
  <si>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</si>
  <si>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</si>
  <si>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</si>
  <si>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</si>
  <si>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</si>
  <si>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</si>
  <si>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</si>
  <si>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</si>
  <si>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</si>
  <si>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</si>
  <si>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</si>
  <si>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</si>
  <si>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</si>
  <si>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</si>
  <si>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</si>
  <si>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</si>
  <si>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</si>
  <si>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</si>
  <si>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</si>
  <si>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</si>
  <si>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</si>
  <si>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</si>
  <si>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</si>
  <si>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</si>
  <si>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</si>
  <si>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</si>
  <si>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</si>
  <si>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</si>
  <si>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</si>
  <si>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</si>
  <si>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</si>
  <si>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</si>
  <si>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</si>
  <si>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</si>
  <si>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</si>
  <si>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</si>
  <si>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</si>
  <si>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</si>
  <si>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</si>
  <si>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</si>
  <si>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</si>
  <si>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</si>
  <si>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</si>
  <si>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</si>
  <si>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</si>
  <si>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</si>
  <si>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</si>
  <si>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</si>
  <si>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</si>
  <si>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</si>
  <si>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</si>
  <si>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</si>
  <si>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</si>
  <si>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</si>
  <si>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</si>
  <si>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</si>
  <si>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</si>
  <si>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</si>
  <si>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</si>
  <si>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</si>
  <si>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</si>
  <si>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</si>
  <si>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</si>
  <si>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</si>
  <si>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30.06.2024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</si>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</sst>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 activeCell="F2" sqref="F2"/>
    </sheetView>
  </sheetViews>
  <sheetFormatPr defaultColWidth="16.5703125" defaultRowHeight="11.25" x14ac:dyDescent="0.2"/>
  <cols>
    <col min="1" max="1" width="9.140625" style="1" customWidth="1"/>
    <col min="2" max="2" width="43.5703125" style="1" bestFit="1" customWidth="1"/>
    <col min="3" max="3" width="8.5703125" style="1" customWidth="1"/>
    <col min="4" max="16384" width="16.5703125" style="1"/>
  </cols>
  <sheetData>
    <row r="1" spans="1:6" ht="12" x14ac:dyDescent="0.2">
      <c r="A1" s="7" t="s">
        <v>0</v>
      </c>
      <c r="F1" s="8" t="s">
        <v>105</v>
      </c>
    </row>
    <row r="2" spans="1:6" x14ac:dyDescent="0.2">
      <c r="A2" s="9" t="s">
        <v>106</v>
      </c>
      <c r="E2" s="9"/>
      <c r="F2" s="9"/>
    </row>
    <row r="5" spans="1:6" s="13" customFormat="1" x14ac:dyDescent="0.25"/>
    <row r="6" spans="1:6" s="12" customFormat="1" x14ac:dyDescent="0.2">
      <c r="A6" s="1"/>
      <c r="B6" s="1"/>
      <c r="C6" s="10" t="s">
        <v>104</v>
      </c>
      <c r="D6" s="11" t="s">
        <v>1</v>
      </c>
    </row>
    <row r="7" spans="1:6" x14ac:dyDescent="0.2">
      <c r="B7" s="3" t="s">
        <v>2</v>
      </c>
      <c r="C7" s="11" t="s">
        <v>1</v>
      </c>
      <c r="D7" s="18">
        <f>D8+D15+D16+D17+D24+D25+D26+D31</f>
        <v>618697939.66000032</v>
      </c>
    </row>
    <row r="8" spans="1:6" x14ac:dyDescent="0.2">
      <c r="B8" s="4" t="s">
        <v>3</v>
      </c>
      <c r="C8" s="11" t="s">
        <v>4</v>
      </c>
      <c r="D8" s="18">
        <f>D9+D12</f>
        <v>14140979629.190001</v>
      </c>
    </row>
    <row r="9" spans="1:6" x14ac:dyDescent="0.2">
      <c r="B9" s="5" t="s">
        <v>5</v>
      </c>
      <c r="C9" s="11" t="s">
        <v>6</v>
      </c>
      <c r="D9" s="18">
        <f>D10+D11</f>
        <v>14934155181</v>
      </c>
    </row>
    <row r="10" spans="1:6" x14ac:dyDescent="0.2">
      <c r="B10" s="6" t="s">
        <v>7</v>
      </c>
      <c r="C10" s="11" t="s">
        <v>8</v>
      </c>
      <c r="D10" s="19">
        <v>19287796697.130001</v>
      </c>
    </row>
    <row r="11" spans="1:6" x14ac:dyDescent="0.2">
      <c r="B11" s="6" t="s">
        <v>9</v>
      </c>
      <c r="C11" s="11" t="s">
        <v>10</v>
      </c>
      <c r="D11" s="19">
        <v>-4353641516.1300001</v>
      </c>
    </row>
    <row r="12" spans="1:6" x14ac:dyDescent="0.2">
      <c r="B12" s="5" t="s">
        <v>11</v>
      </c>
      <c r="C12" s="11" t="s">
        <v>12</v>
      </c>
      <c r="D12" s="18">
        <f>D13+D14</f>
        <v>-793175551.81000006</v>
      </c>
    </row>
    <row r="13" spans="1:6" x14ac:dyDescent="0.2">
      <c r="B13" s="6" t="s">
        <v>13</v>
      </c>
      <c r="C13" s="11" t="s">
        <v>14</v>
      </c>
      <c r="D13" s="19">
        <v>-1309812338.1600001</v>
      </c>
    </row>
    <row r="14" spans="1:6" x14ac:dyDescent="0.2">
      <c r="B14" s="6" t="s">
        <v>15</v>
      </c>
      <c r="C14" s="11" t="s">
        <v>16</v>
      </c>
      <c r="D14" s="19">
        <v>516636786.35000002</v>
      </c>
    </row>
    <row r="15" spans="1:6" x14ac:dyDescent="0.2">
      <c r="B15" s="4" t="s">
        <v>17</v>
      </c>
      <c r="C15" s="11" t="s">
        <v>18</v>
      </c>
      <c r="D15" s="18">
        <f>-VYPO20_21!D23</f>
        <v>458667803.18000001</v>
      </c>
    </row>
    <row r="16" spans="1:6" x14ac:dyDescent="0.2">
      <c r="B16" s="4" t="s">
        <v>19</v>
      </c>
      <c r="C16" s="11" t="s">
        <v>20</v>
      </c>
      <c r="D16" s="19">
        <v>390220768.31</v>
      </c>
    </row>
    <row r="17" spans="2:4" x14ac:dyDescent="0.2">
      <c r="B17" s="4" t="s">
        <v>21</v>
      </c>
      <c r="C17" s="11" t="s">
        <v>22</v>
      </c>
      <c r="D17" s="18">
        <f>D18+D21</f>
        <v>-8909207049.7399998</v>
      </c>
    </row>
    <row r="18" spans="2:4" x14ac:dyDescent="0.2">
      <c r="B18" s="5" t="s">
        <v>23</v>
      </c>
      <c r="C18" s="11" t="s">
        <v>24</v>
      </c>
      <c r="D18" s="18">
        <f>D19+D20</f>
        <v>-8432738501.3299999</v>
      </c>
    </row>
    <row r="19" spans="2:4" x14ac:dyDescent="0.2">
      <c r="B19" s="6" t="s">
        <v>25</v>
      </c>
      <c r="C19" s="11" t="s">
        <v>26</v>
      </c>
      <c r="D19" s="19">
        <v>-10374492117.1</v>
      </c>
    </row>
    <row r="20" spans="2:4" x14ac:dyDescent="0.2">
      <c r="B20" s="6" t="s">
        <v>27</v>
      </c>
      <c r="C20" s="11" t="s">
        <v>28</v>
      </c>
      <c r="D20" s="19">
        <v>1941753615.77</v>
      </c>
    </row>
    <row r="21" spans="2:4" x14ac:dyDescent="0.2">
      <c r="B21" s="5" t="s">
        <v>29</v>
      </c>
      <c r="C21" s="11" t="s">
        <v>30</v>
      </c>
      <c r="D21" s="18">
        <f>D22+D23</f>
        <v>-476468548.41000003</v>
      </c>
    </row>
    <row r="22" spans="2:4" x14ac:dyDescent="0.2">
      <c r="B22" s="6" t="s">
        <v>31</v>
      </c>
      <c r="C22" s="11" t="s">
        <v>32</v>
      </c>
      <c r="D22" s="19">
        <v>56860661.07</v>
      </c>
    </row>
    <row r="23" spans="2:4" x14ac:dyDescent="0.2">
      <c r="B23" s="6" t="s">
        <v>33</v>
      </c>
      <c r="C23" s="11" t="s">
        <v>34</v>
      </c>
      <c r="D23" s="19">
        <v>-533329209.48000002</v>
      </c>
    </row>
    <row r="24" spans="2:4" x14ac:dyDescent="0.2">
      <c r="B24" s="4" t="s">
        <v>35</v>
      </c>
      <c r="C24" s="11" t="s">
        <v>36</v>
      </c>
      <c r="D24" s="19">
        <v>46849</v>
      </c>
    </row>
    <row r="25" spans="2:4" x14ac:dyDescent="0.2">
      <c r="B25" s="4" t="s">
        <v>37</v>
      </c>
      <c r="C25" s="11" t="s">
        <v>38</v>
      </c>
      <c r="D25" s="19">
        <v>-181949768.56</v>
      </c>
    </row>
    <row r="26" spans="2:4" x14ac:dyDescent="0.2">
      <c r="B26" s="4" t="s">
        <v>39</v>
      </c>
      <c r="C26" s="11" t="s">
        <v>40</v>
      </c>
      <c r="D26" s="18">
        <f>D27+D28+D29+D30</f>
        <v>-3080595565.5499997</v>
      </c>
    </row>
    <row r="27" spans="2:4" x14ac:dyDescent="0.2">
      <c r="B27" s="5" t="s">
        <v>41</v>
      </c>
      <c r="C27" s="11" t="s">
        <v>42</v>
      </c>
      <c r="D27" s="19">
        <v>-3362060931.6199999</v>
      </c>
    </row>
    <row r="28" spans="2:4" x14ac:dyDescent="0.2">
      <c r="B28" s="5" t="s">
        <v>43</v>
      </c>
      <c r="C28" s="11" t="s">
        <v>44</v>
      </c>
      <c r="D28" s="19">
        <v>138829079.15000001</v>
      </c>
    </row>
    <row r="29" spans="2:4" x14ac:dyDescent="0.2">
      <c r="B29" s="5" t="s">
        <v>45</v>
      </c>
      <c r="C29" s="11" t="s">
        <v>46</v>
      </c>
      <c r="D29" s="19">
        <v>-622820763.01999998</v>
      </c>
    </row>
    <row r="30" spans="2:4" x14ac:dyDescent="0.2">
      <c r="B30" s="5" t="s">
        <v>47</v>
      </c>
      <c r="C30" s="11" t="s">
        <v>48</v>
      </c>
      <c r="D30" s="19">
        <v>765457049.94000006</v>
      </c>
    </row>
    <row r="31" spans="2:4" x14ac:dyDescent="0.2">
      <c r="B31" s="4" t="s">
        <v>49</v>
      </c>
      <c r="C31" s="11" t="s">
        <v>50</v>
      </c>
      <c r="D31" s="19">
        <v>-2199464726.1700001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48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5703125" defaultRowHeight="11.25" x14ac:dyDescent="0.2"/>
  <cols>
    <col min="1" max="1" width="8.7109375" style="2" customWidth="1"/>
    <col min="2" max="2" width="43.5703125" style="2" bestFit="1" customWidth="1"/>
    <col min="3" max="3" width="8.5703125" style="2" customWidth="1"/>
    <col min="4" max="16384" width="16.5703125" style="2"/>
  </cols>
  <sheetData>
    <row r="1" spans="1:6" ht="12" x14ac:dyDescent="0.2">
      <c r="A1" s="7" t="s">
        <v>51</v>
      </c>
      <c r="F1" s="14" t="s">
        <v>105</v>
      </c>
    </row>
    <row r="5" spans="1:6" s="16" customFormat="1" x14ac:dyDescent="0.25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52</v>
      </c>
      <c r="C7" s="11" t="s">
        <v>1</v>
      </c>
      <c r="D7" s="18">
        <f>D8+D15+D22+D23+D24+D31+D36+D37+D42+D46+D47+D48</f>
        <v>1333108282.9300005</v>
      </c>
    </row>
    <row r="8" spans="1:6" x14ac:dyDescent="0.2">
      <c r="B8" s="4" t="s">
        <v>3</v>
      </c>
      <c r="C8" s="11" t="s">
        <v>4</v>
      </c>
      <c r="D8" s="18">
        <f>D9+D12</f>
        <v>6917075460.8900003</v>
      </c>
    </row>
    <row r="9" spans="1:6" x14ac:dyDescent="0.2">
      <c r="B9" s="5" t="s">
        <v>5</v>
      </c>
      <c r="C9" s="11" t="s">
        <v>6</v>
      </c>
      <c r="D9" s="18">
        <f>D10+D11</f>
        <v>6894321258.25</v>
      </c>
    </row>
    <row r="10" spans="1:6" x14ac:dyDescent="0.2">
      <c r="B10" s="6" t="s">
        <v>7</v>
      </c>
      <c r="C10" s="11" t="s">
        <v>8</v>
      </c>
      <c r="D10" s="19">
        <v>8176350520.6800003</v>
      </c>
    </row>
    <row r="11" spans="1:6" x14ac:dyDescent="0.2">
      <c r="B11" s="6" t="s">
        <v>9</v>
      </c>
      <c r="C11" s="11" t="s">
        <v>10</v>
      </c>
      <c r="D11" s="19">
        <v>-1282029262.4300001</v>
      </c>
    </row>
    <row r="12" spans="1:6" x14ac:dyDescent="0.2">
      <c r="B12" s="5" t="s">
        <v>11</v>
      </c>
      <c r="C12" s="11" t="s">
        <v>12</v>
      </c>
      <c r="D12" s="18">
        <f>D13+D14</f>
        <v>22754202.640000001</v>
      </c>
    </row>
    <row r="13" spans="1:6" x14ac:dyDescent="0.2">
      <c r="B13" s="6" t="s">
        <v>13</v>
      </c>
      <c r="C13" s="11" t="s">
        <v>14</v>
      </c>
      <c r="D13" s="19">
        <v>742395.91</v>
      </c>
    </row>
    <row r="14" spans="1:6" x14ac:dyDescent="0.2">
      <c r="B14" s="6" t="s">
        <v>15</v>
      </c>
      <c r="C14" s="11" t="s">
        <v>16</v>
      </c>
      <c r="D14" s="19">
        <v>22011806.73</v>
      </c>
    </row>
    <row r="15" spans="1:6" x14ac:dyDescent="0.2">
      <c r="B15" s="4" t="s">
        <v>53</v>
      </c>
      <c r="C15" s="11" t="s">
        <v>18</v>
      </c>
      <c r="D15" s="18">
        <f>D16+D17+D20+D21</f>
        <v>3273355933.8400002</v>
      </c>
    </row>
    <row r="16" spans="1:6" x14ac:dyDescent="0.2">
      <c r="B16" s="5" t="s">
        <v>54</v>
      </c>
      <c r="C16" s="11" t="s">
        <v>20</v>
      </c>
      <c r="D16" s="19">
        <v>19874487.359999999</v>
      </c>
    </row>
    <row r="17" spans="2:4" x14ac:dyDescent="0.2">
      <c r="B17" s="5" t="s">
        <v>55</v>
      </c>
      <c r="C17" s="11" t="s">
        <v>22</v>
      </c>
      <c r="D17" s="18">
        <f>D18+D19</f>
        <v>714518825.44000006</v>
      </c>
    </row>
    <row r="18" spans="2:4" x14ac:dyDescent="0.2">
      <c r="B18" s="6" t="s">
        <v>56</v>
      </c>
      <c r="C18" s="11" t="s">
        <v>24</v>
      </c>
      <c r="D18" s="19">
        <v>8225553.0700000003</v>
      </c>
    </row>
    <row r="19" spans="2:4" x14ac:dyDescent="0.2">
      <c r="B19" s="6" t="s">
        <v>57</v>
      </c>
      <c r="C19" s="11" t="s">
        <v>26</v>
      </c>
      <c r="D19" s="19">
        <v>706293272.37</v>
      </c>
    </row>
    <row r="20" spans="2:4" x14ac:dyDescent="0.2">
      <c r="B20" s="5" t="s">
        <v>58</v>
      </c>
      <c r="C20" s="11" t="s">
        <v>28</v>
      </c>
      <c r="D20" s="19">
        <v>1088524.19</v>
      </c>
    </row>
    <row r="21" spans="2:4" x14ac:dyDescent="0.2">
      <c r="B21" s="5" t="s">
        <v>59</v>
      </c>
      <c r="C21" s="11" t="s">
        <v>30</v>
      </c>
      <c r="D21" s="19">
        <v>2537874096.8499999</v>
      </c>
    </row>
    <row r="22" spans="2:4" x14ac:dyDescent="0.2">
      <c r="B22" s="4" t="s">
        <v>60</v>
      </c>
      <c r="C22" s="11" t="s">
        <v>32</v>
      </c>
      <c r="D22" s="19">
        <v>780943277.16999996</v>
      </c>
    </row>
    <row r="23" spans="2:4" x14ac:dyDescent="0.2">
      <c r="B23" s="4" t="s">
        <v>19</v>
      </c>
      <c r="C23" s="11" t="s">
        <v>34</v>
      </c>
      <c r="D23" s="19">
        <v>96822855.829999998</v>
      </c>
    </row>
    <row r="24" spans="2:4" x14ac:dyDescent="0.2">
      <c r="B24" s="4" t="s">
        <v>21</v>
      </c>
      <c r="C24" s="11" t="s">
        <v>36</v>
      </c>
      <c r="D24" s="18">
        <f>D25+D28</f>
        <v>-4582261541.2799997</v>
      </c>
    </row>
    <row r="25" spans="2:4" x14ac:dyDescent="0.2">
      <c r="B25" s="5" t="s">
        <v>23</v>
      </c>
      <c r="C25" s="11" t="s">
        <v>38</v>
      </c>
      <c r="D25" s="18">
        <f>D26+D27</f>
        <v>-4548103921.7799997</v>
      </c>
    </row>
    <row r="26" spans="2:4" x14ac:dyDescent="0.2">
      <c r="B26" s="6" t="s">
        <v>25</v>
      </c>
      <c r="C26" s="11" t="s">
        <v>40</v>
      </c>
      <c r="D26" s="19">
        <v>-5058855707.7799997</v>
      </c>
    </row>
    <row r="27" spans="2:4" x14ac:dyDescent="0.2">
      <c r="B27" s="6" t="s">
        <v>27</v>
      </c>
      <c r="C27" s="11" t="s">
        <v>42</v>
      </c>
      <c r="D27" s="19">
        <v>510751786</v>
      </c>
    </row>
    <row r="28" spans="2:4" x14ac:dyDescent="0.2">
      <c r="B28" s="5" t="s">
        <v>29</v>
      </c>
      <c r="C28" s="11" t="s">
        <v>44</v>
      </c>
      <c r="D28" s="18">
        <f>D29+D30</f>
        <v>-34157619.499999993</v>
      </c>
    </row>
    <row r="29" spans="2:4" x14ac:dyDescent="0.2">
      <c r="B29" s="6" t="s">
        <v>31</v>
      </c>
      <c r="C29" s="11" t="s">
        <v>46</v>
      </c>
      <c r="D29" s="19">
        <v>-67626405.569999993</v>
      </c>
    </row>
    <row r="30" spans="2:4" x14ac:dyDescent="0.2">
      <c r="B30" s="6" t="s">
        <v>33</v>
      </c>
      <c r="C30" s="11" t="s">
        <v>48</v>
      </c>
      <c r="D30" s="19">
        <v>33468786.07</v>
      </c>
    </row>
    <row r="31" spans="2:4" x14ac:dyDescent="0.2">
      <c r="B31" s="4" t="s">
        <v>61</v>
      </c>
      <c r="C31" s="11" t="s">
        <v>50</v>
      </c>
      <c r="D31" s="18">
        <f>D32+D35</f>
        <v>-588027138.15999997</v>
      </c>
    </row>
    <row r="32" spans="2:4" x14ac:dyDescent="0.2">
      <c r="B32" s="5" t="s">
        <v>62</v>
      </c>
      <c r="C32" s="11" t="s">
        <v>63</v>
      </c>
      <c r="D32" s="18">
        <f>D33+D34</f>
        <v>92616530.129999995</v>
      </c>
    </row>
    <row r="33" spans="2:4" x14ac:dyDescent="0.2">
      <c r="B33" s="6" t="s">
        <v>64</v>
      </c>
      <c r="C33" s="11" t="s">
        <v>65</v>
      </c>
      <c r="D33" s="19">
        <v>92616530.129999995</v>
      </c>
    </row>
    <row r="34" spans="2:4" x14ac:dyDescent="0.2">
      <c r="B34" s="6" t="s">
        <v>66</v>
      </c>
      <c r="C34" s="11" t="s">
        <v>67</v>
      </c>
      <c r="D34" s="19">
        <v>0</v>
      </c>
    </row>
    <row r="35" spans="2:4" x14ac:dyDescent="0.2">
      <c r="B35" s="5" t="s">
        <v>68</v>
      </c>
      <c r="C35" s="11" t="s">
        <v>69</v>
      </c>
      <c r="D35" s="19">
        <v>-680643668.28999996</v>
      </c>
    </row>
    <row r="36" spans="2:4" x14ac:dyDescent="0.2">
      <c r="B36" s="4" t="s">
        <v>37</v>
      </c>
      <c r="C36" s="11" t="s">
        <v>70</v>
      </c>
      <c r="D36" s="19">
        <v>-62122238.869999997</v>
      </c>
    </row>
    <row r="37" spans="2:4" x14ac:dyDescent="0.2">
      <c r="B37" s="4" t="s">
        <v>39</v>
      </c>
      <c r="C37" s="11" t="s">
        <v>71</v>
      </c>
      <c r="D37" s="18">
        <f>D38+D39+D40+D41</f>
        <v>-1508553515.7399998</v>
      </c>
    </row>
    <row r="38" spans="2:4" x14ac:dyDescent="0.2">
      <c r="B38" s="5" t="s">
        <v>41</v>
      </c>
      <c r="C38" s="11" t="s">
        <v>72</v>
      </c>
      <c r="D38" s="19">
        <v>-2035383542.0599999</v>
      </c>
    </row>
    <row r="39" spans="2:4" x14ac:dyDescent="0.2">
      <c r="B39" s="5" t="s">
        <v>43</v>
      </c>
      <c r="C39" s="11" t="s">
        <v>73</v>
      </c>
      <c r="D39" s="19">
        <v>254395042.5</v>
      </c>
    </row>
    <row r="40" spans="2:4" x14ac:dyDescent="0.2">
      <c r="B40" s="5" t="s">
        <v>45</v>
      </c>
      <c r="C40" s="11" t="s">
        <v>74</v>
      </c>
      <c r="D40" s="19">
        <v>-390811594.26999998</v>
      </c>
    </row>
    <row r="41" spans="2:4" x14ac:dyDescent="0.2">
      <c r="B41" s="5" t="s">
        <v>47</v>
      </c>
      <c r="C41" s="11" t="s">
        <v>75</v>
      </c>
      <c r="D41" s="19">
        <v>663246578.09000003</v>
      </c>
    </row>
    <row r="42" spans="2:4" x14ac:dyDescent="0.2">
      <c r="B42" s="4" t="s">
        <v>76</v>
      </c>
      <c r="C42" s="11" t="s">
        <v>77</v>
      </c>
      <c r="D42" s="18">
        <f>D43+D44+D45</f>
        <v>-2862603120.1999998</v>
      </c>
    </row>
    <row r="43" spans="2:4" x14ac:dyDescent="0.2">
      <c r="B43" s="5" t="s">
        <v>78</v>
      </c>
      <c r="C43" s="11" t="s">
        <v>79</v>
      </c>
      <c r="D43" s="19">
        <v>-58264284.219999999</v>
      </c>
    </row>
    <row r="44" spans="2:4" x14ac:dyDescent="0.2">
      <c r="B44" s="5" t="s">
        <v>80</v>
      </c>
      <c r="C44" s="11" t="s">
        <v>81</v>
      </c>
      <c r="D44" s="19">
        <v>-2528459.46</v>
      </c>
    </row>
    <row r="45" spans="2:4" x14ac:dyDescent="0.2">
      <c r="B45" s="5" t="s">
        <v>82</v>
      </c>
      <c r="C45" s="11" t="s">
        <v>83</v>
      </c>
      <c r="D45" s="19">
        <v>-2801810376.52</v>
      </c>
    </row>
    <row r="46" spans="2:4" x14ac:dyDescent="0.2">
      <c r="B46" s="4" t="s">
        <v>84</v>
      </c>
      <c r="C46" s="11" t="s">
        <v>85</v>
      </c>
      <c r="D46" s="19">
        <v>-4598889.5199999996</v>
      </c>
    </row>
    <row r="47" spans="2:4" x14ac:dyDescent="0.2">
      <c r="B47" s="4" t="s">
        <v>49</v>
      </c>
      <c r="C47" s="11" t="s">
        <v>86</v>
      </c>
      <c r="D47" s="19">
        <v>-126922801.03</v>
      </c>
    </row>
    <row r="48" spans="2:4" x14ac:dyDescent="0.2">
      <c r="B48" s="4" t="s">
        <v>87</v>
      </c>
      <c r="C48" s="11" t="s">
        <v>88</v>
      </c>
      <c r="D48" s="18">
        <f>-VYPO20_21!D18</f>
        <v>0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5703125" defaultRowHeight="11.25" x14ac:dyDescent="0.2"/>
  <cols>
    <col min="1" max="1" width="8.7109375" style="2" customWidth="1"/>
    <col min="2" max="2" width="40.85546875" style="2" bestFit="1" customWidth="1"/>
    <col min="3" max="3" width="8.5703125" style="2" customWidth="1"/>
    <col min="4" max="16384" width="16.5703125" style="2"/>
  </cols>
  <sheetData>
    <row r="1" spans="1:6" ht="12" x14ac:dyDescent="0.2">
      <c r="A1" s="7" t="s">
        <v>89</v>
      </c>
      <c r="F1" s="14" t="s">
        <v>105</v>
      </c>
    </row>
    <row r="5" spans="1:6" s="16" customFormat="1" x14ac:dyDescent="0.25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90</v>
      </c>
      <c r="C7" s="11" t="s">
        <v>1</v>
      </c>
      <c r="D7" s="18">
        <f>D8+D27+D30+D31</f>
        <v>1594613008.8400004</v>
      </c>
    </row>
    <row r="8" spans="1:6" x14ac:dyDescent="0.2">
      <c r="B8" s="4" t="s">
        <v>91</v>
      </c>
      <c r="C8" s="11" t="s">
        <v>4</v>
      </c>
      <c r="D8" s="18">
        <f>D9+D10+D11+D18+D19+D23+D24+D25+D26</f>
        <v>1595722013.2500005</v>
      </c>
    </row>
    <row r="9" spans="1:6" x14ac:dyDescent="0.2">
      <c r="B9" s="5" t="s">
        <v>92</v>
      </c>
      <c r="C9" s="11" t="s">
        <v>6</v>
      </c>
      <c r="D9" s="19">
        <v>618697939.65999997</v>
      </c>
    </row>
    <row r="10" spans="1:6" x14ac:dyDescent="0.2">
      <c r="B10" s="5" t="s">
        <v>93</v>
      </c>
      <c r="C10" s="11" t="s">
        <v>8</v>
      </c>
      <c r="D10" s="19">
        <v>1333108282.9300001</v>
      </c>
    </row>
    <row r="11" spans="1:6" x14ac:dyDescent="0.2">
      <c r="B11" s="5" t="s">
        <v>53</v>
      </c>
      <c r="C11" s="11" t="s">
        <v>10</v>
      </c>
      <c r="D11" s="18">
        <f>D12+D13+D16+D17</f>
        <v>1915012142.77</v>
      </c>
    </row>
    <row r="12" spans="1:6" x14ac:dyDescent="0.2">
      <c r="B12" s="6" t="s">
        <v>54</v>
      </c>
      <c r="C12" s="11" t="s">
        <v>12</v>
      </c>
      <c r="D12" s="19">
        <v>242633582.38</v>
      </c>
    </row>
    <row r="13" spans="1:6" x14ac:dyDescent="0.2">
      <c r="B13" s="6" t="s">
        <v>55</v>
      </c>
      <c r="C13" s="11" t="s">
        <v>14</v>
      </c>
      <c r="D13" s="18">
        <f>D14+D15</f>
        <v>255144646.35999998</v>
      </c>
    </row>
    <row r="14" spans="1:6" x14ac:dyDescent="0.2">
      <c r="B14" s="17" t="s">
        <v>56</v>
      </c>
      <c r="C14" s="11" t="s">
        <v>16</v>
      </c>
      <c r="D14" s="19">
        <v>32831183.719999999</v>
      </c>
    </row>
    <row r="15" spans="1:6" x14ac:dyDescent="0.2">
      <c r="B15" s="17" t="s">
        <v>57</v>
      </c>
      <c r="C15" s="11" t="s">
        <v>18</v>
      </c>
      <c r="D15" s="19">
        <v>222313462.63999999</v>
      </c>
    </row>
    <row r="16" spans="1:6" x14ac:dyDescent="0.2">
      <c r="B16" s="6" t="s">
        <v>58</v>
      </c>
      <c r="C16" s="11" t="s">
        <v>20</v>
      </c>
      <c r="D16" s="19">
        <v>29481813.149999999</v>
      </c>
    </row>
    <row r="17" spans="2:4" x14ac:dyDescent="0.2">
      <c r="B17" s="6" t="s">
        <v>59</v>
      </c>
      <c r="C17" s="11" t="s">
        <v>22</v>
      </c>
      <c r="D17" s="19">
        <v>1387752100.8800001</v>
      </c>
    </row>
    <row r="18" spans="2:4" x14ac:dyDescent="0.2">
      <c r="B18" s="5" t="s">
        <v>94</v>
      </c>
      <c r="C18" s="11" t="s">
        <v>24</v>
      </c>
      <c r="D18" s="19"/>
    </row>
    <row r="19" spans="2:4" x14ac:dyDescent="0.2">
      <c r="B19" s="5" t="s">
        <v>76</v>
      </c>
      <c r="C19" s="11" t="s">
        <v>26</v>
      </c>
      <c r="D19" s="18">
        <f>D20+D21+D22</f>
        <v>-1456344339.5899999</v>
      </c>
    </row>
    <row r="20" spans="2:4" x14ac:dyDescent="0.2">
      <c r="B20" s="6" t="s">
        <v>78</v>
      </c>
      <c r="C20" s="11" t="s">
        <v>28</v>
      </c>
      <c r="D20" s="19">
        <v>-160718660.44</v>
      </c>
    </row>
    <row r="21" spans="2:4" x14ac:dyDescent="0.2">
      <c r="B21" s="6" t="s">
        <v>80</v>
      </c>
      <c r="C21" s="11" t="s">
        <v>30</v>
      </c>
      <c r="D21" s="19">
        <v>-16552247.67</v>
      </c>
    </row>
    <row r="22" spans="2:4" x14ac:dyDescent="0.2">
      <c r="B22" s="6" t="s">
        <v>82</v>
      </c>
      <c r="C22" s="11" t="s">
        <v>32</v>
      </c>
      <c r="D22" s="19">
        <v>-1279073431.48</v>
      </c>
    </row>
    <row r="23" spans="2:4" x14ac:dyDescent="0.2">
      <c r="B23" s="5" t="s">
        <v>95</v>
      </c>
      <c r="C23" s="11" t="s">
        <v>34</v>
      </c>
      <c r="D23" s="19">
        <v>-458667803.18000001</v>
      </c>
    </row>
    <row r="24" spans="2:4" x14ac:dyDescent="0.2">
      <c r="B24" s="5" t="s">
        <v>96</v>
      </c>
      <c r="C24" s="11" t="s">
        <v>36</v>
      </c>
      <c r="D24" s="19">
        <v>15995612.130000001</v>
      </c>
    </row>
    <row r="25" spans="2:4" x14ac:dyDescent="0.2">
      <c r="B25" s="5" t="s">
        <v>97</v>
      </c>
      <c r="C25" s="11" t="s">
        <v>38</v>
      </c>
      <c r="D25" s="19">
        <v>-18643895.920000002</v>
      </c>
    </row>
    <row r="26" spans="2:4" x14ac:dyDescent="0.2">
      <c r="B26" s="5" t="s">
        <v>98</v>
      </c>
      <c r="C26" s="11" t="s">
        <v>40</v>
      </c>
      <c r="D26" s="19">
        <v>-353435925.55000001</v>
      </c>
    </row>
    <row r="27" spans="2:4" x14ac:dyDescent="0.2">
      <c r="B27" s="4" t="s">
        <v>99</v>
      </c>
      <c r="C27" s="11" t="s">
        <v>42</v>
      </c>
      <c r="D27" s="18">
        <f>D28+D29</f>
        <v>0</v>
      </c>
    </row>
    <row r="28" spans="2:4" x14ac:dyDescent="0.2">
      <c r="B28" s="5" t="s">
        <v>100</v>
      </c>
      <c r="C28" s="11" t="s">
        <v>44</v>
      </c>
      <c r="D28" s="19">
        <v>0</v>
      </c>
    </row>
    <row r="29" spans="2:4" x14ac:dyDescent="0.2">
      <c r="B29" s="5" t="s">
        <v>101</v>
      </c>
      <c r="C29" s="11" t="s">
        <v>46</v>
      </c>
      <c r="D29" s="19">
        <v>0</v>
      </c>
    </row>
    <row r="30" spans="2:4" x14ac:dyDescent="0.2">
      <c r="B30" s="4" t="s">
        <v>102</v>
      </c>
      <c r="C30" s="11" t="s">
        <v>48</v>
      </c>
      <c r="D30" s="19">
        <v>0</v>
      </c>
    </row>
    <row r="31" spans="2:4" x14ac:dyDescent="0.2">
      <c r="B31" s="4" t="s">
        <v>103</v>
      </c>
      <c r="C31" s="11" t="s">
        <v>50</v>
      </c>
      <c r="D31" s="19">
        <v>-1109004.4099999999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Proroková Jana</cp:lastModifiedBy>
  <dcterms:created xsi:type="dcterms:W3CDTF">2023-11-27T19:08:47Z</dcterms:created>
  <dcterms:modified xsi:type="dcterms:W3CDTF">2024-08-01T16:37:08Z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2024-08-01T16:36:35Z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eccb2eaa-1f3c-40ec-90d3-606b445c1e43</vt:lpwstr>
  </property>
  <property fmtid="{D5CDD505-2E9C-101B-9397-08002B2CF9AE}" pid="10" name="MSIP_Label_8a7087ee-6952-4f47-a56b-529fc8bf57e0_ContentBits">
    <vt:lpwstr>0</vt:lpwstr>
  </property>
</Properties>
</file>