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filephmpk1\KOOP\Pravni_usek\INFORMACE\INFORMACE O POJIŠŤOVNĚ A ZAJIŠŤOVNĚ\2025\30.6.2025\KOOP\"/>
    </mc:Choice>
  </mc:AlternateContent>
  <xr:revisionPtr revIDLastSave="0" documentId="8_{48F88534-0CB4-424C-9C54-19C900518D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PO20_11" sheetId="1" r:id="rId1"/>
    <sheet name="VYPO20_12" sheetId="2" r:id="rId2"/>
    <sheet name="VYPO20_2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  <c r="D19" i="3"/>
  <c r="D13" i="3"/>
  <c r="D11" i="3" s="1"/>
  <c r="D8" i="3" s="1"/>
  <c r="D7" i="3" s="1"/>
  <c r="D48" i="2"/>
  <c r="D42" i="2"/>
  <c r="D37" i="2"/>
  <c r="D32" i="2"/>
  <c r="D31" i="2"/>
  <c r="D28" i="2"/>
  <c r="D25" i="2"/>
  <c r="D24" i="2"/>
  <c r="D17" i="2"/>
  <c r="D15" i="2" s="1"/>
  <c r="D12" i="2"/>
  <c r="D9" i="2"/>
  <c r="D8" i="2" s="1"/>
  <c r="D7" i="2" s="1"/>
  <c r="D26" i="1"/>
  <c r="D21" i="1"/>
  <c r="D18" i="1"/>
  <c r="D17" i="1"/>
  <c r="D15" i="1"/>
  <c r="D12" i="1"/>
  <c r="D9" i="1"/>
  <c r="D8" i="1" s="1"/>
  <c r="D7" i="1" s="1"/>
</calcChain>
</file>

<file path=xl/sharedStrings.xml><?xml version="1.0" encoding="utf-8"?>
<sst xmlns="http://schemas.openxmlformats.org/spreadsheetml/2006/main" count="197" uniqueCount="107">
  <si>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</si>
  <si>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</si>
  <si>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</si>
  <si>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</si>
  <si>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</si>
  <si>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</si>
  <si>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</si>
  <si>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</si>
  <si>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</si>
  <si>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</si>
  <si>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</si>
  <si>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</si>
  <si>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</si>
  <si>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</si>
  <si>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</si>
  <si>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</si>
  <si>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</si>
  <si>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</si>
  <si>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</si>
  <si>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</si>
  <si>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</si>
  <si>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</si>
  <si>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</si>
  <si>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</si>
  <si>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</si>
  <si>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</si>
  <si>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</si>
  <si>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</si>
  <si>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</si>
  <si>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</si>
  <si>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</si>
  <si>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</si>
  <si>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</si>
  <si>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</si>
  <si>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</si>
  <si>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</si>
  <si>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</si>
  <si>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</si>
  <si>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</si>
  <si>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</si>
  <si>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</si>
  <si>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</si>
  <si>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</si>
  <si>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</si>
  <si>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</si>
  <si>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</si>
  <si>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</si>
  <si>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</si>
  <si>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</si>
  <si>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</si>
  <si>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</si>
  <si>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</si>
  <si>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</si>
  <si>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</si>
  <si>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</si>
  <si>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</si>
  <si>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</si>
  <si>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</si>
  <si>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</si>
  <si>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</si>
  <si>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</si>
  <si>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</si>
  <si>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</si>
  <si>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</si>
  <si>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</si>
  <si>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</si>
  <si>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</si>
  <si>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</si>
  <si>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</si>
  <si>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</si>
  <si>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</si>
  <si>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</si>
  <si>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</si>
  <si>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</si>
  <si>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</si>
  <si>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</si>
  <si>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</si>
  <si>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</si>
  <si>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</si>
  <si>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</si>
  <si>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</si>
  <si>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</si>
  <si>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</si>
  <si>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</si>
  <si>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</si>
  <si>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</si>
  <si>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</si>
  <si>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</si>
  <si>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</si>
  <si>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</si>
  <si>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</si>
  <si>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</si>
  <si>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</si>
  <si>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</si>
  <si>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</si>
  <si>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</si>
  <si>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</si>
  <si>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</si>
  <si>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</si>
  <si>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</si>
  <si>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</si>
  <si>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</si>
  <si>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</si>
  <si>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</si>
  <si>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</si>
  <si>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30.06.2025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</si>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</sst>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 applyFill="1" applyAlignment="1"/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/>
    <xf numFmtId="49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/>
    <xf numFmtId="0" fontId="6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indent="4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F31"/>
  <sheetViews>
    <sheetView tabSelected="1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16.7109375" defaultRowHeight="11.25" x14ac:dyDescent="0.2"/>
  <cols>
    <col min="1" max="1" width="9.28515625" style="1" customWidth="1"/>
    <col min="2" max="2" width="43.5703125" style="1" bestFit="1" customWidth="1"/>
    <col min="3" max="3" width="8.7109375" style="1" customWidth="1"/>
    <col min="4" max="16384" width="16.7109375" style="1"/>
  </cols>
  <sheetData>
    <row r="1" spans="1:6" ht="12" x14ac:dyDescent="0.2">
      <c r="A1" s="7" t="s">
        <v>0</v>
      </c>
      <c r="F1" s="8" t="s">
        <v>105</v>
      </c>
    </row>
    <row r="2" spans="1:6" x14ac:dyDescent="0.2">
      <c r="A2" s="9" t="s">
        <v>106</v>
      </c>
      <c r="E2" s="9"/>
      <c r="F2" s="9"/>
    </row>
    <row r="5" spans="1:6" s="13" customFormat="1" x14ac:dyDescent="0.25"/>
    <row r="6" spans="1:6" s="12" customFormat="1" x14ac:dyDescent="0.2">
      <c r="A6" s="1"/>
      <c r="B6" s="1"/>
      <c r="C6" s="10" t="s">
        <v>104</v>
      </c>
      <c r="D6" s="11" t="s">
        <v>1</v>
      </c>
    </row>
    <row r="7" spans="1:6" x14ac:dyDescent="0.2">
      <c r="B7" s="3" t="s">
        <v>2</v>
      </c>
      <c r="C7" s="11" t="s">
        <v>1</v>
      </c>
      <c r="D7" s="18">
        <f>D8+D15+D16+D17+D24+D25+D26+D31</f>
        <v>1701525614.7400041</v>
      </c>
    </row>
    <row r="8" spans="1:6" x14ac:dyDescent="0.2">
      <c r="B8" s="4" t="s">
        <v>3</v>
      </c>
      <c r="C8" s="11" t="s">
        <v>4</v>
      </c>
      <c r="D8" s="18">
        <f>D9+D12</f>
        <v>14993693242.120003</v>
      </c>
    </row>
    <row r="9" spans="1:6" x14ac:dyDescent="0.2">
      <c r="B9" s="5" t="s">
        <v>5</v>
      </c>
      <c r="C9" s="11" t="s">
        <v>6</v>
      </c>
      <c r="D9" s="18">
        <f>D10+D11</f>
        <v>15819293775.640003</v>
      </c>
    </row>
    <row r="10" spans="1:6" x14ac:dyDescent="0.2">
      <c r="B10" s="6" t="s">
        <v>7</v>
      </c>
      <c r="C10" s="11" t="s">
        <v>8</v>
      </c>
      <c r="D10" s="19">
        <v>20560105902.330002</v>
      </c>
    </row>
    <row r="11" spans="1:6" x14ac:dyDescent="0.2">
      <c r="B11" s="6" t="s">
        <v>9</v>
      </c>
      <c r="C11" s="11" t="s">
        <v>10</v>
      </c>
      <c r="D11" s="19">
        <v>-4740812126.6899996</v>
      </c>
    </row>
    <row r="12" spans="1:6" x14ac:dyDescent="0.2">
      <c r="B12" s="5" t="s">
        <v>11</v>
      </c>
      <c r="C12" s="11" t="s">
        <v>12</v>
      </c>
      <c r="D12" s="18">
        <f>D13+D14</f>
        <v>-825600533.5200001</v>
      </c>
    </row>
    <row r="13" spans="1:6" x14ac:dyDescent="0.2">
      <c r="B13" s="6" t="s">
        <v>13</v>
      </c>
      <c r="C13" s="11" t="s">
        <v>14</v>
      </c>
      <c r="D13" s="19">
        <v>-1385754117.6600001</v>
      </c>
    </row>
    <row r="14" spans="1:6" x14ac:dyDescent="0.2">
      <c r="B14" s="6" t="s">
        <v>15</v>
      </c>
      <c r="C14" s="11" t="s">
        <v>16</v>
      </c>
      <c r="D14" s="19">
        <v>560153584.13999999</v>
      </c>
    </row>
    <row r="15" spans="1:6" x14ac:dyDescent="0.2">
      <c r="B15" s="4" t="s">
        <v>17</v>
      </c>
      <c r="C15" s="11" t="s">
        <v>18</v>
      </c>
      <c r="D15" s="18">
        <f>-VYPO20_21!D23</f>
        <v>516298094.77999997</v>
      </c>
    </row>
    <row r="16" spans="1:6" x14ac:dyDescent="0.2">
      <c r="B16" s="4" t="s">
        <v>19</v>
      </c>
      <c r="C16" s="11" t="s">
        <v>20</v>
      </c>
      <c r="D16" s="19">
        <v>332371964.38999999</v>
      </c>
    </row>
    <row r="17" spans="2:4" x14ac:dyDescent="0.2">
      <c r="B17" s="4" t="s">
        <v>21</v>
      </c>
      <c r="C17" s="11" t="s">
        <v>22</v>
      </c>
      <c r="D17" s="18">
        <f>D18+D21</f>
        <v>-8273426874.0999994</v>
      </c>
    </row>
    <row r="18" spans="2:4" x14ac:dyDescent="0.2">
      <c r="B18" s="5" t="s">
        <v>23</v>
      </c>
      <c r="C18" s="11" t="s">
        <v>24</v>
      </c>
      <c r="D18" s="18">
        <f>D19+D20</f>
        <v>-8132658784.3099995</v>
      </c>
    </row>
    <row r="19" spans="2:4" x14ac:dyDescent="0.2">
      <c r="B19" s="6" t="s">
        <v>25</v>
      </c>
      <c r="C19" s="11" t="s">
        <v>26</v>
      </c>
      <c r="D19" s="19">
        <v>-10893122518.75</v>
      </c>
    </row>
    <row r="20" spans="2:4" x14ac:dyDescent="0.2">
      <c r="B20" s="6" t="s">
        <v>27</v>
      </c>
      <c r="C20" s="11" t="s">
        <v>28</v>
      </c>
      <c r="D20" s="19">
        <v>2760463734.4400001</v>
      </c>
    </row>
    <row r="21" spans="2:4" x14ac:dyDescent="0.2">
      <c r="B21" s="5" t="s">
        <v>29</v>
      </c>
      <c r="C21" s="11" t="s">
        <v>30</v>
      </c>
      <c r="D21" s="18">
        <f>D22+D23</f>
        <v>-140768089.79000002</v>
      </c>
    </row>
    <row r="22" spans="2:4" x14ac:dyDescent="0.2">
      <c r="B22" s="6" t="s">
        <v>31</v>
      </c>
      <c r="C22" s="11" t="s">
        <v>32</v>
      </c>
      <c r="D22" s="19">
        <v>-317669079.23000002</v>
      </c>
    </row>
    <row r="23" spans="2:4" x14ac:dyDescent="0.2">
      <c r="B23" s="6" t="s">
        <v>33</v>
      </c>
      <c r="C23" s="11" t="s">
        <v>34</v>
      </c>
      <c r="D23" s="19">
        <v>176900989.44</v>
      </c>
    </row>
    <row r="24" spans="2:4" x14ac:dyDescent="0.2">
      <c r="B24" s="4" t="s">
        <v>35</v>
      </c>
      <c r="C24" s="11" t="s">
        <v>36</v>
      </c>
      <c r="D24" s="19">
        <v>40045</v>
      </c>
    </row>
    <row r="25" spans="2:4" x14ac:dyDescent="0.2">
      <c r="B25" s="4" t="s">
        <v>37</v>
      </c>
      <c r="C25" s="11" t="s">
        <v>38</v>
      </c>
      <c r="D25" s="19">
        <v>-235335334.19</v>
      </c>
    </row>
    <row r="26" spans="2:4" x14ac:dyDescent="0.2">
      <c r="B26" s="4" t="s">
        <v>39</v>
      </c>
      <c r="C26" s="11" t="s">
        <v>40</v>
      </c>
      <c r="D26" s="18">
        <f>D27+D28+D29+D30</f>
        <v>-3227552635.5999999</v>
      </c>
    </row>
    <row r="27" spans="2:4" x14ac:dyDescent="0.2">
      <c r="B27" s="5" t="s">
        <v>41</v>
      </c>
      <c r="C27" s="11" t="s">
        <v>42</v>
      </c>
      <c r="D27" s="19">
        <v>-3696378875.6300001</v>
      </c>
    </row>
    <row r="28" spans="2:4" x14ac:dyDescent="0.2">
      <c r="B28" s="5" t="s">
        <v>43</v>
      </c>
      <c r="C28" s="11" t="s">
        <v>44</v>
      </c>
      <c r="D28" s="19">
        <v>181259049.94</v>
      </c>
    </row>
    <row r="29" spans="2:4" x14ac:dyDescent="0.2">
      <c r="B29" s="5" t="s">
        <v>45</v>
      </c>
      <c r="C29" s="11" t="s">
        <v>46</v>
      </c>
      <c r="D29" s="19">
        <v>-617050667.10000002</v>
      </c>
    </row>
    <row r="30" spans="2:4" x14ac:dyDescent="0.2">
      <c r="B30" s="5" t="s">
        <v>47</v>
      </c>
      <c r="C30" s="11" t="s">
        <v>48</v>
      </c>
      <c r="D30" s="19">
        <v>904617857.19000006</v>
      </c>
    </row>
    <row r="31" spans="2:4" x14ac:dyDescent="0.2">
      <c r="B31" s="4" t="s">
        <v>49</v>
      </c>
      <c r="C31" s="11" t="s">
        <v>50</v>
      </c>
      <c r="D31" s="19">
        <v>-2404562887.6599998</v>
      </c>
    </row>
  </sheetData>
  <printOptions gridLines="1" gridLinesSet="0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F48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16.7109375" defaultRowHeight="11.25" x14ac:dyDescent="0.2"/>
  <cols>
    <col min="1" max="1" width="8.7109375" style="2" customWidth="1"/>
    <col min="2" max="2" width="43.5703125" style="2" bestFit="1" customWidth="1"/>
    <col min="3" max="3" width="8.7109375" style="2" customWidth="1"/>
    <col min="4" max="16384" width="16.7109375" style="2"/>
  </cols>
  <sheetData>
    <row r="1" spans="1:6" ht="12" x14ac:dyDescent="0.2">
      <c r="A1" s="7" t="s">
        <v>51</v>
      </c>
      <c r="F1" s="14" t="s">
        <v>105</v>
      </c>
    </row>
    <row r="5" spans="1:6" s="16" customFormat="1" x14ac:dyDescent="0.25"/>
    <row r="6" spans="1:6" s="15" customFormat="1" x14ac:dyDescent="0.2">
      <c r="A6" s="2"/>
      <c r="B6" s="2"/>
      <c r="C6" s="10" t="s">
        <v>104</v>
      </c>
      <c r="D6" s="11" t="s">
        <v>1</v>
      </c>
    </row>
    <row r="7" spans="1:6" x14ac:dyDescent="0.2">
      <c r="B7" s="3" t="s">
        <v>52</v>
      </c>
      <c r="C7" s="11" t="s">
        <v>1</v>
      </c>
      <c r="D7" s="18">
        <f>D8+D15+D22+D23+D24+D31+D36+D37+D42+D46+D47+D48</f>
        <v>1391652023.7800009</v>
      </c>
    </row>
    <row r="8" spans="1:6" x14ac:dyDescent="0.2">
      <c r="B8" s="4" t="s">
        <v>3</v>
      </c>
      <c r="C8" s="11" t="s">
        <v>4</v>
      </c>
      <c r="D8" s="18">
        <f>D9+D12</f>
        <v>7221401800.4300003</v>
      </c>
    </row>
    <row r="9" spans="1:6" x14ac:dyDescent="0.2">
      <c r="B9" s="5" t="s">
        <v>5</v>
      </c>
      <c r="C9" s="11" t="s">
        <v>6</v>
      </c>
      <c r="D9" s="18">
        <f>D10+D11</f>
        <v>7198028460.21</v>
      </c>
    </row>
    <row r="10" spans="1:6" x14ac:dyDescent="0.2">
      <c r="B10" s="6" t="s">
        <v>7</v>
      </c>
      <c r="C10" s="11" t="s">
        <v>8</v>
      </c>
      <c r="D10" s="19">
        <v>8489368905.75</v>
      </c>
    </row>
    <row r="11" spans="1:6" x14ac:dyDescent="0.2">
      <c r="B11" s="6" t="s">
        <v>9</v>
      </c>
      <c r="C11" s="11" t="s">
        <v>10</v>
      </c>
      <c r="D11" s="19">
        <v>-1291340445.54</v>
      </c>
    </row>
    <row r="12" spans="1:6" x14ac:dyDescent="0.2">
      <c r="B12" s="5" t="s">
        <v>11</v>
      </c>
      <c r="C12" s="11" t="s">
        <v>12</v>
      </c>
      <c r="D12" s="18">
        <f>D13+D14</f>
        <v>23373340.220000003</v>
      </c>
    </row>
    <row r="13" spans="1:6" x14ac:dyDescent="0.2">
      <c r="B13" s="6" t="s">
        <v>13</v>
      </c>
      <c r="C13" s="11" t="s">
        <v>14</v>
      </c>
      <c r="D13" s="19">
        <v>-2186495.54</v>
      </c>
    </row>
    <row r="14" spans="1:6" x14ac:dyDescent="0.2">
      <c r="B14" s="6" t="s">
        <v>15</v>
      </c>
      <c r="C14" s="11" t="s">
        <v>16</v>
      </c>
      <c r="D14" s="19">
        <v>25559835.760000002</v>
      </c>
    </row>
    <row r="15" spans="1:6" x14ac:dyDescent="0.2">
      <c r="B15" s="4" t="s">
        <v>53</v>
      </c>
      <c r="C15" s="11" t="s">
        <v>18</v>
      </c>
      <c r="D15" s="18">
        <f>D16+D17+D20+D21</f>
        <v>1138164972.76</v>
      </c>
    </row>
    <row r="16" spans="1:6" x14ac:dyDescent="0.2">
      <c r="B16" s="5" t="s">
        <v>54</v>
      </c>
      <c r="C16" s="11" t="s">
        <v>20</v>
      </c>
      <c r="D16" s="19">
        <v>12018518.300000001</v>
      </c>
    </row>
    <row r="17" spans="2:4" x14ac:dyDescent="0.2">
      <c r="B17" s="5" t="s">
        <v>55</v>
      </c>
      <c r="C17" s="11" t="s">
        <v>22</v>
      </c>
      <c r="D17" s="18">
        <f>D18+D19</f>
        <v>610293259.87</v>
      </c>
    </row>
    <row r="18" spans="2:4" x14ac:dyDescent="0.2">
      <c r="B18" s="6" t="s">
        <v>56</v>
      </c>
      <c r="C18" s="11" t="s">
        <v>24</v>
      </c>
      <c r="D18" s="19">
        <v>9102514.2200000007</v>
      </c>
    </row>
    <row r="19" spans="2:4" x14ac:dyDescent="0.2">
      <c r="B19" s="6" t="s">
        <v>57</v>
      </c>
      <c r="C19" s="11" t="s">
        <v>26</v>
      </c>
      <c r="D19" s="19">
        <v>601190745.64999998</v>
      </c>
    </row>
    <row r="20" spans="2:4" x14ac:dyDescent="0.2">
      <c r="B20" s="5" t="s">
        <v>58</v>
      </c>
      <c r="C20" s="11" t="s">
        <v>28</v>
      </c>
      <c r="D20" s="19">
        <v>0</v>
      </c>
    </row>
    <row r="21" spans="2:4" x14ac:dyDescent="0.2">
      <c r="B21" s="5" t="s">
        <v>59</v>
      </c>
      <c r="C21" s="11" t="s">
        <v>30</v>
      </c>
      <c r="D21" s="19">
        <v>515853194.58999997</v>
      </c>
    </row>
    <row r="22" spans="2:4" x14ac:dyDescent="0.2">
      <c r="B22" s="4" t="s">
        <v>60</v>
      </c>
      <c r="C22" s="11" t="s">
        <v>32</v>
      </c>
      <c r="D22" s="19">
        <v>313024205.98000002</v>
      </c>
    </row>
    <row r="23" spans="2:4" x14ac:dyDescent="0.2">
      <c r="B23" s="4" t="s">
        <v>19</v>
      </c>
      <c r="C23" s="11" t="s">
        <v>34</v>
      </c>
      <c r="D23" s="19">
        <v>83902356.280000001</v>
      </c>
    </row>
    <row r="24" spans="2:4" x14ac:dyDescent="0.2">
      <c r="B24" s="4" t="s">
        <v>21</v>
      </c>
      <c r="C24" s="11" t="s">
        <v>36</v>
      </c>
      <c r="D24" s="18">
        <f>D25+D28</f>
        <v>-5018602531.5799999</v>
      </c>
    </row>
    <row r="25" spans="2:4" x14ac:dyDescent="0.2">
      <c r="B25" s="5" t="s">
        <v>23</v>
      </c>
      <c r="C25" s="11" t="s">
        <v>38</v>
      </c>
      <c r="D25" s="18">
        <f>D26+D27</f>
        <v>-4505857584.3199997</v>
      </c>
    </row>
    <row r="26" spans="2:4" x14ac:dyDescent="0.2">
      <c r="B26" s="6" t="s">
        <v>25</v>
      </c>
      <c r="C26" s="11" t="s">
        <v>40</v>
      </c>
      <c r="D26" s="19">
        <v>-5046258874.3299999</v>
      </c>
    </row>
    <row r="27" spans="2:4" x14ac:dyDescent="0.2">
      <c r="B27" s="6" t="s">
        <v>27</v>
      </c>
      <c r="C27" s="11" t="s">
        <v>42</v>
      </c>
      <c r="D27" s="19">
        <v>540401290.00999999</v>
      </c>
    </row>
    <row r="28" spans="2:4" x14ac:dyDescent="0.2">
      <c r="B28" s="5" t="s">
        <v>29</v>
      </c>
      <c r="C28" s="11" t="s">
        <v>44</v>
      </c>
      <c r="D28" s="18">
        <f>D29+D30</f>
        <v>-512744947.25999999</v>
      </c>
    </row>
    <row r="29" spans="2:4" x14ac:dyDescent="0.2">
      <c r="B29" s="6" t="s">
        <v>31</v>
      </c>
      <c r="C29" s="11" t="s">
        <v>46</v>
      </c>
      <c r="D29" s="19">
        <v>-418226783.50999999</v>
      </c>
    </row>
    <row r="30" spans="2:4" x14ac:dyDescent="0.2">
      <c r="B30" s="6" t="s">
        <v>33</v>
      </c>
      <c r="C30" s="11" t="s">
        <v>48</v>
      </c>
      <c r="D30" s="19">
        <v>-94518163.75</v>
      </c>
    </row>
    <row r="31" spans="2:4" x14ac:dyDescent="0.2">
      <c r="B31" s="4" t="s">
        <v>61</v>
      </c>
      <c r="C31" s="11" t="s">
        <v>50</v>
      </c>
      <c r="D31" s="18">
        <f>D32+D35</f>
        <v>166368501.01999998</v>
      </c>
    </row>
    <row r="32" spans="2:4" x14ac:dyDescent="0.2">
      <c r="B32" s="5" t="s">
        <v>62</v>
      </c>
      <c r="C32" s="11" t="s">
        <v>63</v>
      </c>
      <c r="D32" s="18">
        <f>D33+D34</f>
        <v>199713841.38999999</v>
      </c>
    </row>
    <row r="33" spans="2:4" x14ac:dyDescent="0.2">
      <c r="B33" s="6" t="s">
        <v>64</v>
      </c>
      <c r="C33" s="11" t="s">
        <v>65</v>
      </c>
      <c r="D33" s="19">
        <v>199713841.38999999</v>
      </c>
    </row>
    <row r="34" spans="2:4" x14ac:dyDescent="0.2">
      <c r="B34" s="6" t="s">
        <v>66</v>
      </c>
      <c r="C34" s="11" t="s">
        <v>67</v>
      </c>
      <c r="D34" s="19">
        <v>0</v>
      </c>
    </row>
    <row r="35" spans="2:4" x14ac:dyDescent="0.2">
      <c r="B35" s="5" t="s">
        <v>68</v>
      </c>
      <c r="C35" s="11" t="s">
        <v>69</v>
      </c>
      <c r="D35" s="19">
        <v>-33345340.370000001</v>
      </c>
    </row>
    <row r="36" spans="2:4" x14ac:dyDescent="0.2">
      <c r="B36" s="4" t="s">
        <v>37</v>
      </c>
      <c r="C36" s="11" t="s">
        <v>70</v>
      </c>
      <c r="D36" s="19">
        <v>-88632030.200000003</v>
      </c>
    </row>
    <row r="37" spans="2:4" x14ac:dyDescent="0.2">
      <c r="B37" s="4" t="s">
        <v>39</v>
      </c>
      <c r="C37" s="11" t="s">
        <v>71</v>
      </c>
      <c r="D37" s="18">
        <f>D38+D39+D40+D41</f>
        <v>-1414599752.8600001</v>
      </c>
    </row>
    <row r="38" spans="2:4" x14ac:dyDescent="0.2">
      <c r="B38" s="5" t="s">
        <v>41</v>
      </c>
      <c r="C38" s="11" t="s">
        <v>72</v>
      </c>
      <c r="D38" s="19">
        <v>-2154001722.8800001</v>
      </c>
    </row>
    <row r="39" spans="2:4" x14ac:dyDescent="0.2">
      <c r="B39" s="5" t="s">
        <v>43</v>
      </c>
      <c r="C39" s="11" t="s">
        <v>73</v>
      </c>
      <c r="D39" s="19">
        <v>378381216.43000001</v>
      </c>
    </row>
    <row r="40" spans="2:4" x14ac:dyDescent="0.2">
      <c r="B40" s="5" t="s">
        <v>45</v>
      </c>
      <c r="C40" s="11" t="s">
        <v>74</v>
      </c>
      <c r="D40" s="19">
        <v>-391239911.94999999</v>
      </c>
    </row>
    <row r="41" spans="2:4" x14ac:dyDescent="0.2">
      <c r="B41" s="5" t="s">
        <v>47</v>
      </c>
      <c r="C41" s="11" t="s">
        <v>75</v>
      </c>
      <c r="D41" s="19">
        <v>752260665.53999996</v>
      </c>
    </row>
    <row r="42" spans="2:4" x14ac:dyDescent="0.2">
      <c r="B42" s="4" t="s">
        <v>76</v>
      </c>
      <c r="C42" s="11" t="s">
        <v>77</v>
      </c>
      <c r="D42" s="18">
        <f>D43+D44+D45</f>
        <v>-566025913.99000001</v>
      </c>
    </row>
    <row r="43" spans="2:4" x14ac:dyDescent="0.2">
      <c r="B43" s="5" t="s">
        <v>78</v>
      </c>
      <c r="C43" s="11" t="s">
        <v>79</v>
      </c>
      <c r="D43" s="19">
        <v>-39275357.009999998</v>
      </c>
    </row>
    <row r="44" spans="2:4" x14ac:dyDescent="0.2">
      <c r="B44" s="5" t="s">
        <v>80</v>
      </c>
      <c r="C44" s="11" t="s">
        <v>81</v>
      </c>
      <c r="D44" s="19">
        <v>-4425568.09</v>
      </c>
    </row>
    <row r="45" spans="2:4" x14ac:dyDescent="0.2">
      <c r="B45" s="5" t="s">
        <v>82</v>
      </c>
      <c r="C45" s="11" t="s">
        <v>83</v>
      </c>
      <c r="D45" s="19">
        <v>-522324988.88999999</v>
      </c>
    </row>
    <row r="46" spans="2:4" x14ac:dyDescent="0.2">
      <c r="B46" s="4" t="s">
        <v>84</v>
      </c>
      <c r="C46" s="11" t="s">
        <v>85</v>
      </c>
      <c r="D46" s="19">
        <v>-295117917.54000002</v>
      </c>
    </row>
    <row r="47" spans="2:4" x14ac:dyDescent="0.2">
      <c r="B47" s="4" t="s">
        <v>49</v>
      </c>
      <c r="C47" s="11" t="s">
        <v>86</v>
      </c>
      <c r="D47" s="19">
        <v>-148231666.52000001</v>
      </c>
    </row>
    <row r="48" spans="2:4" x14ac:dyDescent="0.2">
      <c r="B48" s="4" t="s">
        <v>87</v>
      </c>
      <c r="C48" s="11" t="s">
        <v>88</v>
      </c>
      <c r="D48" s="18">
        <f>-VYPO20_21!D18</f>
        <v>0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F31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16.7109375" defaultRowHeight="11.25" x14ac:dyDescent="0.2"/>
  <cols>
    <col min="1" max="1" width="8.7109375" style="2" customWidth="1"/>
    <col min="2" max="2" width="40.7109375" style="2" bestFit="1" customWidth="1"/>
    <col min="3" max="3" width="8.7109375" style="2" customWidth="1"/>
    <col min="4" max="16384" width="16.7109375" style="2"/>
  </cols>
  <sheetData>
    <row r="1" spans="1:6" ht="12" x14ac:dyDescent="0.2">
      <c r="A1" s="7" t="s">
        <v>89</v>
      </c>
      <c r="F1" s="14" t="s">
        <v>105</v>
      </c>
    </row>
    <row r="5" spans="1:6" s="16" customFormat="1" x14ac:dyDescent="0.25"/>
    <row r="6" spans="1:6" s="15" customFormat="1" x14ac:dyDescent="0.2">
      <c r="A6" s="2"/>
      <c r="B6" s="2"/>
      <c r="C6" s="10" t="s">
        <v>104</v>
      </c>
      <c r="D6" s="11" t="s">
        <v>1</v>
      </c>
    </row>
    <row r="7" spans="1:6" x14ac:dyDescent="0.2">
      <c r="B7" s="3" t="s">
        <v>90</v>
      </c>
      <c r="C7" s="11" t="s">
        <v>1</v>
      </c>
      <c r="D7" s="18">
        <f>D8+D27+D30+D31</f>
        <v>2660567904.7299995</v>
      </c>
    </row>
    <row r="8" spans="1:6" x14ac:dyDescent="0.2">
      <c r="B8" s="4" t="s">
        <v>91</v>
      </c>
      <c r="C8" s="11" t="s">
        <v>4</v>
      </c>
      <c r="D8" s="18">
        <f>D9+D10+D11+D18+D19+D23+D24+D25+D26</f>
        <v>2661551323.7699995</v>
      </c>
    </row>
    <row r="9" spans="1:6" x14ac:dyDescent="0.2">
      <c r="B9" s="5" t="s">
        <v>92</v>
      </c>
      <c r="C9" s="11" t="s">
        <v>6</v>
      </c>
      <c r="D9" s="19">
        <v>1701525614.74</v>
      </c>
    </row>
    <row r="10" spans="1:6" x14ac:dyDescent="0.2">
      <c r="B10" s="5" t="s">
        <v>93</v>
      </c>
      <c r="C10" s="11" t="s">
        <v>8</v>
      </c>
      <c r="D10" s="19">
        <v>1391652023.78</v>
      </c>
    </row>
    <row r="11" spans="1:6" x14ac:dyDescent="0.2">
      <c r="B11" s="5" t="s">
        <v>53</v>
      </c>
      <c r="C11" s="11" t="s">
        <v>10</v>
      </c>
      <c r="D11" s="18">
        <f>D12+D13+D16+D17</f>
        <v>1700661424.54</v>
      </c>
    </row>
    <row r="12" spans="1:6" x14ac:dyDescent="0.2">
      <c r="B12" s="6" t="s">
        <v>54</v>
      </c>
      <c r="C12" s="11" t="s">
        <v>12</v>
      </c>
      <c r="D12" s="19">
        <v>230337461.69</v>
      </c>
    </row>
    <row r="13" spans="1:6" x14ac:dyDescent="0.2">
      <c r="B13" s="6" t="s">
        <v>55</v>
      </c>
      <c r="C13" s="11" t="s">
        <v>14</v>
      </c>
      <c r="D13" s="18">
        <f>D14+D15</f>
        <v>220620093.66</v>
      </c>
    </row>
    <row r="14" spans="1:6" x14ac:dyDescent="0.2">
      <c r="B14" s="17" t="s">
        <v>56</v>
      </c>
      <c r="C14" s="11" t="s">
        <v>16</v>
      </c>
      <c r="D14" s="19">
        <v>29731491.350000001</v>
      </c>
    </row>
    <row r="15" spans="1:6" x14ac:dyDescent="0.2">
      <c r="B15" s="17" t="s">
        <v>57</v>
      </c>
      <c r="C15" s="11" t="s">
        <v>18</v>
      </c>
      <c r="D15" s="19">
        <v>190888602.31</v>
      </c>
    </row>
    <row r="16" spans="1:6" x14ac:dyDescent="0.2">
      <c r="B16" s="6" t="s">
        <v>58</v>
      </c>
      <c r="C16" s="11" t="s">
        <v>20</v>
      </c>
      <c r="D16" s="19">
        <v>20269904.879999999</v>
      </c>
    </row>
    <row r="17" spans="2:4" x14ac:dyDescent="0.2">
      <c r="B17" s="6" t="s">
        <v>59</v>
      </c>
      <c r="C17" s="11" t="s">
        <v>22</v>
      </c>
      <c r="D17" s="19">
        <v>1229433964.3099999</v>
      </c>
    </row>
    <row r="18" spans="2:4" x14ac:dyDescent="0.2">
      <c r="B18" s="5" t="s">
        <v>94</v>
      </c>
      <c r="C18" s="11" t="s">
        <v>24</v>
      </c>
      <c r="D18" s="19"/>
    </row>
    <row r="19" spans="2:4" x14ac:dyDescent="0.2">
      <c r="B19" s="5" t="s">
        <v>76</v>
      </c>
      <c r="C19" s="11" t="s">
        <v>26</v>
      </c>
      <c r="D19" s="18">
        <f>D20+D21+D22</f>
        <v>-1184363329.76</v>
      </c>
    </row>
    <row r="20" spans="2:4" x14ac:dyDescent="0.2">
      <c r="B20" s="6" t="s">
        <v>78</v>
      </c>
      <c r="C20" s="11" t="s">
        <v>28</v>
      </c>
      <c r="D20" s="19">
        <v>-98782616.209999993</v>
      </c>
    </row>
    <row r="21" spans="2:4" x14ac:dyDescent="0.2">
      <c r="B21" s="6" t="s">
        <v>80</v>
      </c>
      <c r="C21" s="11" t="s">
        <v>30</v>
      </c>
      <c r="D21" s="19">
        <v>-33865573.119999997</v>
      </c>
    </row>
    <row r="22" spans="2:4" x14ac:dyDescent="0.2">
      <c r="B22" s="6" t="s">
        <v>82</v>
      </c>
      <c r="C22" s="11" t="s">
        <v>32</v>
      </c>
      <c r="D22" s="19">
        <v>-1051715140.4299999</v>
      </c>
    </row>
    <row r="23" spans="2:4" x14ac:dyDescent="0.2">
      <c r="B23" s="5" t="s">
        <v>95</v>
      </c>
      <c r="C23" s="11" t="s">
        <v>34</v>
      </c>
      <c r="D23" s="19">
        <v>-516298094.77999997</v>
      </c>
    </row>
    <row r="24" spans="2:4" x14ac:dyDescent="0.2">
      <c r="B24" s="5" t="s">
        <v>96</v>
      </c>
      <c r="C24" s="11" t="s">
        <v>36</v>
      </c>
      <c r="D24" s="19">
        <v>12259564.59</v>
      </c>
    </row>
    <row r="25" spans="2:4" x14ac:dyDescent="0.2">
      <c r="B25" s="5" t="s">
        <v>97</v>
      </c>
      <c r="C25" s="11" t="s">
        <v>38</v>
      </c>
      <c r="D25" s="19">
        <v>-11243643.189999999</v>
      </c>
    </row>
    <row r="26" spans="2:4" x14ac:dyDescent="0.2">
      <c r="B26" s="5" t="s">
        <v>98</v>
      </c>
      <c r="C26" s="11" t="s">
        <v>40</v>
      </c>
      <c r="D26" s="19">
        <v>-432642236.14999998</v>
      </c>
    </row>
    <row r="27" spans="2:4" x14ac:dyDescent="0.2">
      <c r="B27" s="4" t="s">
        <v>99</v>
      </c>
      <c r="C27" s="11" t="s">
        <v>42</v>
      </c>
      <c r="D27" s="18">
        <f>D28+D29</f>
        <v>0</v>
      </c>
    </row>
    <row r="28" spans="2:4" x14ac:dyDescent="0.2">
      <c r="B28" s="5" t="s">
        <v>100</v>
      </c>
      <c r="C28" s="11" t="s">
        <v>44</v>
      </c>
      <c r="D28" s="19">
        <v>0</v>
      </c>
    </row>
    <row r="29" spans="2:4" x14ac:dyDescent="0.2">
      <c r="B29" s="5" t="s">
        <v>101</v>
      </c>
      <c r="C29" s="11" t="s">
        <v>46</v>
      </c>
      <c r="D29" s="19">
        <v>0</v>
      </c>
    </row>
    <row r="30" spans="2:4" x14ac:dyDescent="0.2">
      <c r="B30" s="4" t="s">
        <v>102</v>
      </c>
      <c r="C30" s="11" t="s">
        <v>48</v>
      </c>
      <c r="D30" s="19">
        <v>0</v>
      </c>
    </row>
    <row r="31" spans="2:4" x14ac:dyDescent="0.2">
      <c r="B31" s="4" t="s">
        <v>103</v>
      </c>
      <c r="C31" s="11" t="s">
        <v>50</v>
      </c>
      <c r="D31" s="19">
        <v>-983419.04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Lukšová Gabriela</cp:lastModifiedBy>
  <dcterms:created xsi:type="dcterms:W3CDTF">2025-07-15T12:46:40Z</dcterms:created>
  <dcterms:modified xsi:type="dcterms:W3CDTF">2025-08-07T10:11:47Z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2025-08-05T16:26:45Z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176477eb-4434-4923-a16d-3765235b7198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MSIP_Label_8a7087ee-6952-4f47-a56b-529fc8bf57e0_Tag">
    <vt:lpwstr>10, 3, 0, 1</vt:lpwstr>
  </property>
</Properties>
</file>